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tukai-ifile\desktop$\in-shouji1603\Desktop\一般型\"/>
    </mc:Choice>
  </mc:AlternateContent>
  <bookViews>
    <workbookView xWindow="0" yWindow="0" windowWidth="11970" windowHeight="11760"/>
  </bookViews>
  <sheets>
    <sheet name="予算書(改)" sheetId="5" r:id="rId1"/>
    <sheet name="予算書(改)記入例" sheetId="4" r:id="rId2"/>
  </sheets>
  <definedNames>
    <definedName name="_xlnm.Print_Area" localSheetId="0">'予算書(改)'!$A$1:$Q$45</definedName>
    <definedName name="_xlnm.Print_Area" localSheetId="1">'予算書(改)記入例'!$A$1:$Q$45</definedName>
  </definedNames>
  <calcPr calcId="152511"/>
</workbook>
</file>

<file path=xl/calcChain.xml><?xml version="1.0" encoding="utf-8"?>
<calcChain xmlns="http://schemas.openxmlformats.org/spreadsheetml/2006/main">
  <c r="O36" i="5" l="1"/>
  <c r="I39" i="5" s="1"/>
  <c r="O30" i="5"/>
  <c r="O26" i="5"/>
  <c r="O31" i="5" s="1"/>
  <c r="O11" i="5"/>
  <c r="O6" i="4"/>
  <c r="O7" i="4"/>
  <c r="O34" i="4"/>
  <c r="O36" i="4" s="1"/>
  <c r="O27" i="4"/>
  <c r="O30" i="4" s="1"/>
  <c r="O20" i="4"/>
  <c r="O19" i="4"/>
  <c r="O18" i="4"/>
  <c r="O17" i="4"/>
  <c r="O16" i="4"/>
  <c r="O15" i="4"/>
  <c r="O14" i="4"/>
  <c r="O26" i="4" l="1"/>
  <c r="O31" i="4" s="1"/>
  <c r="O11" i="4"/>
  <c r="D39" i="5"/>
  <c r="I39" i="4"/>
  <c r="D39" i="4"/>
  <c r="N39" i="4" s="1"/>
  <c r="N39" i="5"/>
</calcChain>
</file>

<file path=xl/sharedStrings.xml><?xml version="1.0" encoding="utf-8"?>
<sst xmlns="http://schemas.openxmlformats.org/spreadsheetml/2006/main" count="138" uniqueCount="60">
  <si>
    <t>収入の部</t>
    <rPh sb="0" eb="2">
      <t>シュウニュウ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</si>
  <si>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</si>
  <si>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積算根拠（単価×数量）</t>
    <rPh sb="0" eb="2">
      <t>セキサン</t>
    </rPh>
    <rPh sb="2" eb="4">
      <t>コンキョ</t>
    </rPh>
    <rPh sb="5" eb="7">
      <t>タンカ</t>
    </rPh>
    <rPh sb="8" eb="10">
      <t>スウリョウ</t>
    </rPh>
    <phoneticPr fontId="2"/>
  </si>
  <si>
    <t>収入総額（合計）</t>
    <rPh sb="0" eb="2">
      <t>シュウニュウ</t>
    </rPh>
    <rPh sb="2" eb="4">
      <t>ソウガク</t>
    </rPh>
    <rPh sb="5" eb="7">
      <t>ゴウケイ</t>
    </rPh>
    <phoneticPr fontId="2"/>
  </si>
  <si>
    <t>支出の部</t>
    <rPh sb="0" eb="2">
      <t>シシュツ</t>
    </rPh>
    <rPh sb="3" eb="4">
      <t>ブ</t>
    </rPh>
    <phoneticPr fontId="2"/>
  </si>
  <si>
    <t>支出総額（合計）</t>
    <rPh sb="0" eb="2">
      <t>シシュツ</t>
    </rPh>
    <rPh sb="2" eb="4">
      <t>ソウガク</t>
    </rPh>
    <rPh sb="5" eb="7">
      <t>ゴウケイ</t>
    </rPh>
    <phoneticPr fontId="2"/>
  </si>
  <si>
    <t>※補助金が採択された場合、概算払いの希望（１.あり　２.なし）</t>
    <rPh sb="1" eb="4">
      <t>ホジョキン</t>
    </rPh>
    <rPh sb="5" eb="7">
      <t>サイタク</t>
    </rPh>
    <rPh sb="10" eb="12">
      <t>バアイ</t>
    </rPh>
    <rPh sb="13" eb="15">
      <t>ガイサン</t>
    </rPh>
    <rPh sb="15" eb="16">
      <t>バラ</t>
    </rPh>
    <rPh sb="18" eb="20">
      <t>キボウ</t>
    </rPh>
    <phoneticPr fontId="2"/>
  </si>
  <si>
    <t>第3号様式（第6条関係）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</si>
  <si>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べつかい協働のまちづくり補助金収支予算書</t>
    <phoneticPr fontId="2"/>
  </si>
  <si>
    <t>べつかい協働のまちづくり補助金</t>
    <rPh sb="4" eb="6">
      <t>キョウドウ</t>
    </rPh>
    <rPh sb="12" eb="15">
      <t>ホジョキン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</si>
  <si>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</si>
  <si>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内容</t>
    <rPh sb="0" eb="1">
      <t>ウチ</t>
    </rPh>
    <rPh sb="1" eb="2">
      <t>カタチ</t>
    </rPh>
    <phoneticPr fontId="2"/>
  </si>
  <si>
    <t>科目</t>
    <rPh sb="0" eb="1">
      <t>カ</t>
    </rPh>
    <rPh sb="1" eb="2">
      <t>メ</t>
    </rPh>
    <phoneticPr fontId="2"/>
  </si>
  <si>
    <t>金額</t>
    <rPh sb="0" eb="1">
      <t>キン</t>
    </rPh>
    <rPh sb="1" eb="2">
      <t>ガク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</si>
  <si>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</si>
  <si>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</si>
  <si>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事業収入</t>
    <rPh sb="0" eb="2">
      <t>ジギョウ</t>
    </rPh>
    <rPh sb="2" eb="4">
      <t>シュウニュウ</t>
    </rPh>
    <phoneticPr fontId="2"/>
  </si>
  <si>
    <t>自己資金</t>
    <rPh sb="0" eb="2">
      <t>ジコ</t>
    </rPh>
    <rPh sb="2" eb="4">
      <t>シキン</t>
    </rPh>
    <phoneticPr fontId="2"/>
  </si>
  <si>
    <t>参加費</t>
    <rPh sb="0" eb="3">
      <t>サンカヒ</t>
    </rPh>
    <phoneticPr fontId="2"/>
  </si>
  <si>
    <t>参加料</t>
    <rPh sb="0" eb="3">
      <t>サンカリョウ</t>
    </rPh>
    <phoneticPr fontId="2"/>
  </si>
  <si>
    <t>300円×100人</t>
    <rPh sb="3" eb="4">
      <t>エン</t>
    </rPh>
    <rPh sb="8" eb="9">
      <t>ニン</t>
    </rPh>
    <phoneticPr fontId="2"/>
  </si>
  <si>
    <t>報償費</t>
    <rPh sb="0" eb="3">
      <t>ホウショウヒ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</si>
  <si>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</si>
  <si>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</si>
  <si>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</t>
    <rPh sb="0" eb="3">
      <t>シヨウリョウ</t>
    </rPh>
    <phoneticPr fontId="2"/>
  </si>
  <si>
    <t>レンタル料</t>
    <rPh sb="4" eb="5">
      <t>リョウ</t>
    </rPh>
    <phoneticPr fontId="2"/>
  </si>
  <si>
    <t>講師謝礼</t>
    <rPh sb="0" eb="2">
      <t>コウシ</t>
    </rPh>
    <rPh sb="2" eb="4">
      <t>シャレイ</t>
    </rPh>
    <phoneticPr fontId="2"/>
  </si>
  <si>
    <t>チラシ作成</t>
    <rPh sb="3" eb="5">
      <t>サクセイ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</si>
  <si>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</si>
  <si>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消毒液</t>
    <rPh sb="0" eb="2">
      <t>ショウドク</t>
    </rPh>
    <rPh sb="2" eb="3">
      <t>エキ</t>
    </rPh>
    <phoneticPr fontId="2"/>
  </si>
  <si>
    <t>○○のレンタル</t>
    <phoneticPr fontId="2"/>
  </si>
  <si>
    <t>20,000円×2人×2回</t>
    <rPh sb="6" eb="7">
      <t>エン</t>
    </rPh>
    <rPh sb="9" eb="10">
      <t>ニン</t>
    </rPh>
    <rPh sb="12" eb="13">
      <t>カイ</t>
    </rPh>
    <phoneticPr fontId="2"/>
  </si>
  <si>
    <t>チラシ折込代</t>
    <rPh sb="3" eb="5">
      <t>オリコミ</t>
    </rPh>
    <rPh sb="5" eb="6">
      <t>ダイ</t>
    </rPh>
    <phoneticPr fontId="2"/>
  </si>
  <si>
    <t>手数料</t>
    <rPh sb="0" eb="3">
      <t>テスウリョウ</t>
    </rPh>
    <phoneticPr fontId="2"/>
  </si>
  <si>
    <t>500円×3時間×2回</t>
    <rPh sb="3" eb="4">
      <t>エン</t>
    </rPh>
    <rPh sb="6" eb="8">
      <t>ジカン</t>
    </rPh>
    <rPh sb="10" eb="11">
      <t>カイ</t>
    </rPh>
    <phoneticPr fontId="2"/>
  </si>
  <si>
    <t>6,000円×2回</t>
    <rPh sb="5" eb="6">
      <t>エン</t>
    </rPh>
    <rPh sb="8" eb="9">
      <t>カイ</t>
    </rPh>
    <phoneticPr fontId="2"/>
  </si>
  <si>
    <t>500円×4個</t>
    <rPh sb="3" eb="4">
      <t>エン</t>
    </rPh>
    <rPh sb="6" eb="7">
      <t>コ</t>
    </rPh>
    <phoneticPr fontId="2"/>
  </si>
  <si>
    <t>2,000円×5人</t>
    <rPh sb="5" eb="6">
      <t>エン</t>
    </rPh>
    <rPh sb="8" eb="9">
      <t>ニン</t>
    </rPh>
    <phoneticPr fontId="2"/>
  </si>
  <si>
    <t>団体会員に対する謝礼</t>
    <rPh sb="0" eb="2">
      <t>ダンタイ</t>
    </rPh>
    <rPh sb="2" eb="4">
      <t>カイイン</t>
    </rPh>
    <rPh sb="5" eb="6">
      <t>タイ</t>
    </rPh>
    <rPh sb="8" eb="10">
      <t>シャレイ</t>
    </rPh>
    <phoneticPr fontId="2"/>
  </si>
  <si>
    <t>3,000枚×10円×2回</t>
    <rPh sb="5" eb="6">
      <t>マイ</t>
    </rPh>
    <rPh sb="9" eb="10">
      <t>エン</t>
    </rPh>
    <rPh sb="12" eb="13">
      <t>カイ</t>
    </rPh>
    <phoneticPr fontId="2"/>
  </si>
  <si>
    <t>600円×5個</t>
    <rPh sb="3" eb="4">
      <t>エン</t>
    </rPh>
    <rPh sb="6" eb="7">
      <t>コ</t>
    </rPh>
    <phoneticPr fontId="2"/>
  </si>
  <si>
    <t>3,000枚×5円×2回</t>
    <rPh sb="5" eb="6">
      <t>マイ</t>
    </rPh>
    <rPh sb="8" eb="9">
      <t>エン</t>
    </rPh>
    <rPh sb="11" eb="12">
      <t>カイ</t>
    </rPh>
    <phoneticPr fontId="2"/>
  </si>
  <si>
    <t>補助対象事業費160,000円×80%</t>
    <rPh sb="0" eb="2">
      <t>ホジョ</t>
    </rPh>
    <rPh sb="2" eb="4">
      <t>タイショウ</t>
    </rPh>
    <rPh sb="4" eb="6">
      <t>ジギョウ</t>
    </rPh>
    <rPh sb="6" eb="7">
      <t>ヒ</t>
    </rPh>
    <rPh sb="14" eb="15">
      <t>エン</t>
    </rPh>
    <phoneticPr fontId="2"/>
  </si>
  <si>
    <t>　・収入総額と支出総額は同じ金額になること</t>
    <rPh sb="2" eb="4">
      <t>シュウニュウ</t>
    </rPh>
    <rPh sb="4" eb="6">
      <t>ソウガク</t>
    </rPh>
    <rPh sb="7" eb="9">
      <t>シシュツ</t>
    </rPh>
    <rPh sb="9" eb="11">
      <t>ソウガク</t>
    </rPh>
    <rPh sb="12" eb="13">
      <t>オナ</t>
    </rPh>
    <rPh sb="14" eb="16">
      <t>キンガク</t>
    </rPh>
    <phoneticPr fontId="2"/>
  </si>
  <si>
    <t>　・積算根拠となる見積書（写し）やカタログ資料（写し）等を添付しているか</t>
    <rPh sb="2" eb="4">
      <t>セキサン</t>
    </rPh>
    <rPh sb="4" eb="6">
      <t>コンキョ</t>
    </rPh>
    <rPh sb="9" eb="11">
      <t>ミツモリ</t>
    </rPh>
    <rPh sb="11" eb="12">
      <t>ショ</t>
    </rPh>
    <rPh sb="13" eb="14">
      <t>ウツ</t>
    </rPh>
    <rPh sb="21" eb="23">
      <t>シリョウ</t>
    </rPh>
    <rPh sb="24" eb="25">
      <t>ウツ</t>
    </rPh>
    <rPh sb="27" eb="28">
      <t>トウ</t>
    </rPh>
    <rPh sb="29" eb="31">
      <t>テンプ</t>
    </rPh>
    <phoneticPr fontId="2"/>
  </si>
  <si>
    <t>※書類作成時の確認事項</t>
    <rPh sb="1" eb="3">
      <t>ショルイ</t>
    </rPh>
    <rPh sb="3" eb="5">
      <t>サクセイ</t>
    </rPh>
    <rPh sb="5" eb="6">
      <t>ジ</t>
    </rPh>
    <rPh sb="7" eb="9">
      <t>カクニン</t>
    </rPh>
    <rPh sb="9" eb="11">
      <t>ジコウ</t>
    </rPh>
    <phoneticPr fontId="2"/>
  </si>
  <si>
    <t>　・補助金額は補助対象事業費の指定の補助率以内であること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ジギョウ</t>
    </rPh>
    <rPh sb="13" eb="14">
      <t>ヒ</t>
    </rPh>
    <rPh sb="15" eb="17">
      <t>シテイ</t>
    </rPh>
    <rPh sb="18" eb="21">
      <t>ホジョリツ</t>
    </rPh>
    <rPh sb="21" eb="23">
      <t>イナイ</t>
    </rPh>
    <phoneticPr fontId="2"/>
  </si>
  <si>
    <t>補助対象経費から控除する額</t>
    <rPh sb="0" eb="6">
      <t>ホジョタイショウケイヒ</t>
    </rPh>
    <rPh sb="8" eb="10">
      <t>コウジョ</t>
    </rPh>
    <rPh sb="12" eb="13">
      <t>ガク</t>
    </rPh>
    <phoneticPr fontId="2"/>
  </si>
  <si>
    <t>控除する額（合計）</t>
    <rPh sb="0" eb="2">
      <t>コウジョ</t>
    </rPh>
    <rPh sb="4" eb="5">
      <t>ガク</t>
    </rPh>
    <rPh sb="6" eb="8">
      <t>ゴウケイ</t>
    </rPh>
    <phoneticPr fontId="2"/>
  </si>
  <si>
    <t>－</t>
    <phoneticPr fontId="2"/>
  </si>
  <si>
    <t>＝</t>
    <phoneticPr fontId="2"/>
  </si>
  <si>
    <t>配布資料用紙</t>
    <phoneticPr fontId="2"/>
  </si>
  <si>
    <t>○○のレンタル</t>
    <phoneticPr fontId="2"/>
  </si>
  <si>
    <t>配布資料用紙</t>
    <phoneticPr fontId="2"/>
  </si>
  <si>
    <t>○○○○○○</t>
    <phoneticPr fontId="2"/>
  </si>
  <si>
    <t>補助対象経費（小計）</t>
  </si>
  <si>
    <t>補助対象経費（小計）</t>
    <rPh sb="0" eb="2">
      <t>ホジョ</t>
    </rPh>
    <rPh sb="2" eb="4">
      <t>タイショウ</t>
    </rPh>
    <rPh sb="4" eb="6">
      <t>ケイヒ</t>
    </rPh>
    <rPh sb="7" eb="9">
      <t>ショウケイ</t>
    </rPh>
    <phoneticPr fontId="2"/>
  </si>
  <si>
    <t>（団体名）　</t>
    <rPh sb="1" eb="3">
      <t>ダンタイ</t>
    </rPh>
    <rPh sb="3" eb="4">
      <t>メイ</t>
    </rPh>
    <phoneticPr fontId="2"/>
  </si>
  <si>
    <t>補助対象外経費（小計）</t>
  </si>
  <si>
    <t>一般型</t>
    <rPh sb="0" eb="3">
      <t>イッパンガタ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</si>
</sst>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補&quot;&quot;助&quot;&quot;区&quot;&quot;分&quot;\:"/>
    <numFmt numFmtId="177" formatCode="#,###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3" borderId="0" xfId="0" applyFont="1" applyFill="1" applyAlignment="1"/>
    <xf numFmtId="38" fontId="3" fillId="3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3" borderId="1" xfId="0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right"/>
    </xf>
    <xf numFmtId="0" fontId="3" fillId="3" borderId="0" xfId="0" applyFont="1" applyFill="1" applyAlignment="1">
      <alignment horizontal="right" vertical="center" shrinkToFit="1"/>
    </xf>
    <xf numFmtId="0" fontId="0" fillId="3" borderId="0" xfId="0" applyFont="1" applyFill="1" applyAlignment="1">
      <alignment horizontal="righ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177" fontId="3" fillId="3" borderId="14" xfId="1" applyNumberFormat="1" applyFont="1" applyFill="1" applyBorder="1" applyAlignment="1">
      <alignment horizontal="right" vertical="center" shrinkToFit="1"/>
    </xf>
    <xf numFmtId="177" fontId="3" fillId="3" borderId="15" xfId="1" applyNumberFormat="1" applyFont="1" applyFill="1" applyBorder="1" applyAlignment="1">
      <alignment horizontal="right" vertical="center" shrinkToFit="1"/>
    </xf>
    <xf numFmtId="177" fontId="3" fillId="3" borderId="16" xfId="1" applyNumberFormat="1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horizontal="right" vertical="center"/>
    </xf>
    <xf numFmtId="177" fontId="3" fillId="4" borderId="3" xfId="1" applyNumberFormat="1" applyFont="1" applyFill="1" applyBorder="1" applyAlignment="1">
      <alignment horizontal="right" vertical="center"/>
    </xf>
    <xf numFmtId="177" fontId="3" fillId="4" borderId="4" xfId="1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177" fontId="3" fillId="3" borderId="5" xfId="1" applyNumberFormat="1" applyFont="1" applyFill="1" applyBorder="1" applyAlignment="1">
      <alignment horizontal="right" vertical="center" shrinkToFit="1"/>
    </xf>
    <xf numFmtId="177" fontId="3" fillId="3" borderId="6" xfId="1" applyNumberFormat="1" applyFont="1" applyFill="1" applyBorder="1" applyAlignment="1">
      <alignment horizontal="right" vertical="center" shrinkToFit="1"/>
    </xf>
    <xf numFmtId="177" fontId="3" fillId="3" borderId="7" xfId="1" applyNumberFormat="1" applyFont="1" applyFill="1" applyBorder="1" applyAlignment="1">
      <alignment horizontal="right" vertical="center" shrinkToFi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77" fontId="3" fillId="3" borderId="24" xfId="0" applyNumberFormat="1" applyFont="1" applyFill="1" applyBorder="1" applyAlignment="1">
      <alignment horizontal="center" vertical="center"/>
    </xf>
    <xf numFmtId="177" fontId="3" fillId="3" borderId="25" xfId="0" applyNumberFormat="1" applyFont="1" applyFill="1" applyBorder="1" applyAlignment="1">
      <alignment horizontal="center" vertical="center"/>
    </xf>
    <xf numFmtId="177" fontId="3" fillId="3" borderId="26" xfId="0" applyNumberFormat="1" applyFont="1" applyFill="1" applyBorder="1" applyAlignment="1">
      <alignment horizontal="center" vertical="center"/>
    </xf>
    <xf numFmtId="177" fontId="5" fillId="3" borderId="24" xfId="0" applyNumberFormat="1" applyFont="1" applyFill="1" applyBorder="1" applyAlignment="1">
      <alignment horizontal="center" vertical="center"/>
    </xf>
    <xf numFmtId="177" fontId="5" fillId="3" borderId="25" xfId="0" applyNumberFormat="1" applyFont="1" applyFill="1" applyBorder="1" applyAlignment="1">
      <alignment horizontal="center" vertical="center"/>
    </xf>
    <xf numFmtId="177" fontId="5" fillId="3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shrinkToFit="1"/>
    </xf>
    <xf numFmtId="177" fontId="3" fillId="3" borderId="19" xfId="1" applyNumberFormat="1" applyFont="1" applyFill="1" applyBorder="1" applyAlignment="1">
      <alignment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177" fontId="3" fillId="7" borderId="8" xfId="1" applyNumberFormat="1" applyFont="1" applyFill="1" applyBorder="1" applyAlignment="1">
      <alignment vertical="center" shrinkToFit="1"/>
    </xf>
    <xf numFmtId="177" fontId="3" fillId="7" borderId="9" xfId="1" applyNumberFormat="1" applyFont="1" applyFill="1" applyBorder="1" applyAlignment="1">
      <alignment vertical="center" shrinkToFit="1"/>
    </xf>
    <xf numFmtId="177" fontId="3" fillId="7" borderId="10" xfId="1" applyNumberFormat="1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vertical="center"/>
    </xf>
    <xf numFmtId="177" fontId="3" fillId="2" borderId="3" xfId="1" applyNumberFormat="1" applyFont="1" applyFill="1" applyBorder="1" applyAlignment="1">
      <alignment vertical="center"/>
    </xf>
    <xf numFmtId="177" fontId="3" fillId="2" borderId="4" xfId="1" applyNumberFormat="1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 textRotation="255" shrinkToFit="1"/>
    </xf>
    <xf numFmtId="0" fontId="3" fillId="7" borderId="11" xfId="0" applyFont="1" applyFill="1" applyBorder="1" applyAlignment="1">
      <alignment horizontal="center" vertical="center" textRotation="255" shrinkToFit="1"/>
    </xf>
    <xf numFmtId="0" fontId="3" fillId="7" borderId="13" xfId="0" applyFont="1" applyFill="1" applyBorder="1" applyAlignment="1">
      <alignment horizontal="center" vertical="center" textRotation="255" shrinkToFit="1"/>
    </xf>
    <xf numFmtId="0" fontId="3" fillId="3" borderId="20" xfId="0" applyFont="1" applyFill="1" applyBorder="1" applyAlignment="1">
      <alignment horizontal="left" vertical="center" shrinkToFit="1"/>
    </xf>
    <xf numFmtId="177" fontId="3" fillId="3" borderId="17" xfId="1" applyNumberFormat="1" applyFont="1" applyFill="1" applyBorder="1" applyAlignment="1">
      <alignment vertical="center" shrinkToFit="1"/>
    </xf>
    <xf numFmtId="0" fontId="3" fillId="3" borderId="18" xfId="0" applyFont="1" applyFill="1" applyBorder="1" applyAlignment="1">
      <alignment horizontal="left" vertical="center" shrinkToFit="1"/>
    </xf>
    <xf numFmtId="177" fontId="3" fillId="3" borderId="18" xfId="1" applyNumberFormat="1" applyFont="1" applyFill="1" applyBorder="1" applyAlignment="1">
      <alignment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177" fontId="3" fillId="5" borderId="11" xfId="1" applyNumberFormat="1" applyFont="1" applyFill="1" applyBorder="1" applyAlignment="1">
      <alignment vertical="center" shrinkToFit="1"/>
    </xf>
    <xf numFmtId="177" fontId="3" fillId="5" borderId="0" xfId="1" applyNumberFormat="1" applyFont="1" applyFill="1" applyBorder="1" applyAlignment="1">
      <alignment vertical="center" shrinkToFit="1"/>
    </xf>
    <xf numFmtId="177" fontId="3" fillId="5" borderId="12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5" borderId="8" xfId="0" applyFont="1" applyFill="1" applyBorder="1" applyAlignment="1">
      <alignment horizontal="center" vertical="center" textRotation="255" shrinkToFit="1"/>
    </xf>
    <xf numFmtId="0" fontId="3" fillId="5" borderId="11" xfId="0" applyFont="1" applyFill="1" applyBorder="1" applyAlignment="1">
      <alignment horizontal="center" vertical="center" textRotation="255" shrinkToFit="1"/>
    </xf>
    <xf numFmtId="0" fontId="3" fillId="5" borderId="13" xfId="0" applyFont="1" applyFill="1" applyBorder="1" applyAlignment="1">
      <alignment horizontal="center" vertical="center" textRotation="255" shrinkToFit="1"/>
    </xf>
    <xf numFmtId="0" fontId="3" fillId="3" borderId="17" xfId="0" applyFont="1" applyFill="1" applyBorder="1" applyAlignment="1">
      <alignment horizontal="left" vertical="center" shrinkToFit="1"/>
    </xf>
    <xf numFmtId="177" fontId="3" fillId="2" borderId="2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6" fontId="3" fillId="3" borderId="17" xfId="0" applyNumberFormat="1" applyFont="1" applyFill="1" applyBorder="1" applyAlignment="1">
      <alignment horizontal="left" vertical="center" shrinkToFit="1"/>
    </xf>
    <xf numFmtId="177" fontId="3" fillId="3" borderId="20" xfId="1" applyNumberFormat="1" applyFont="1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left"/>
    </xf>
    <xf numFmtId="38" fontId="7" fillId="3" borderId="18" xfId="1" applyFont="1" applyFill="1" applyBorder="1" applyAlignment="1">
      <alignment vertical="center" shrinkToFit="1"/>
    </xf>
    <xf numFmtId="38" fontId="7" fillId="3" borderId="24" xfId="0" applyNumberFormat="1" applyFont="1" applyFill="1" applyBorder="1" applyAlignment="1">
      <alignment horizontal="center" vertical="center"/>
    </xf>
    <xf numFmtId="38" fontId="7" fillId="3" borderId="25" xfId="0" applyNumberFormat="1" applyFont="1" applyFill="1" applyBorder="1" applyAlignment="1">
      <alignment horizontal="center" vertical="center"/>
    </xf>
    <xf numFmtId="38" fontId="7" fillId="3" borderId="26" xfId="0" applyNumberFormat="1" applyFont="1" applyFill="1" applyBorder="1" applyAlignment="1">
      <alignment horizontal="center" vertical="center"/>
    </xf>
    <xf numFmtId="38" fontId="8" fillId="3" borderId="30" xfId="0" applyNumberFormat="1" applyFont="1" applyFill="1" applyBorder="1" applyAlignment="1">
      <alignment horizontal="center" vertical="center"/>
    </xf>
    <xf numFmtId="38" fontId="8" fillId="3" borderId="31" xfId="0" applyNumberFormat="1" applyFont="1" applyFill="1" applyBorder="1" applyAlignment="1">
      <alignment horizontal="center" vertical="center"/>
    </xf>
    <xf numFmtId="38" fontId="8" fillId="3" borderId="32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38" fontId="3" fillId="3" borderId="18" xfId="1" applyFont="1" applyFill="1" applyBorder="1" applyAlignment="1">
      <alignment vertical="center" shrinkToFit="1"/>
    </xf>
    <xf numFmtId="0" fontId="7" fillId="3" borderId="20" xfId="0" applyFont="1" applyFill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left" vertical="center" shrinkToFit="1"/>
    </xf>
    <xf numFmtId="38" fontId="7" fillId="3" borderId="19" xfId="1" applyFont="1" applyFill="1" applyBorder="1" applyAlignment="1">
      <alignment vertical="center" shrinkToFit="1"/>
    </xf>
    <xf numFmtId="177" fontId="7" fillId="3" borderId="5" xfId="1" applyNumberFormat="1" applyFont="1" applyFill="1" applyBorder="1" applyAlignment="1">
      <alignment horizontal="right" vertical="center" shrinkToFit="1"/>
    </xf>
    <xf numFmtId="177" fontId="7" fillId="3" borderId="6" xfId="1" applyNumberFormat="1" applyFont="1" applyFill="1" applyBorder="1" applyAlignment="1">
      <alignment horizontal="right" vertical="center" shrinkToFit="1"/>
    </xf>
    <xf numFmtId="177" fontId="7" fillId="3" borderId="7" xfId="1" applyNumberFormat="1" applyFont="1" applyFill="1" applyBorder="1" applyAlignment="1">
      <alignment horizontal="right" vertical="center" shrinkToFit="1"/>
    </xf>
    <xf numFmtId="177" fontId="7" fillId="3" borderId="14" xfId="1" applyNumberFormat="1" applyFont="1" applyFill="1" applyBorder="1" applyAlignment="1">
      <alignment horizontal="right" vertical="center" shrinkToFit="1"/>
    </xf>
    <xf numFmtId="177" fontId="7" fillId="3" borderId="15" xfId="1" applyNumberFormat="1" applyFont="1" applyFill="1" applyBorder="1" applyAlignment="1">
      <alignment horizontal="right" vertical="center" shrinkToFit="1"/>
    </xf>
    <xf numFmtId="177" fontId="7" fillId="3" borderId="16" xfId="1" applyNumberFormat="1" applyFont="1" applyFill="1" applyBorder="1" applyAlignment="1">
      <alignment horizontal="right" vertical="center" shrinkToFit="1"/>
    </xf>
    <xf numFmtId="38" fontId="7" fillId="2" borderId="30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0" fontId="7" fillId="3" borderId="17" xfId="0" applyFont="1" applyFill="1" applyBorder="1" applyAlignment="1">
      <alignment horizontal="left" vertical="center" shrinkToFit="1"/>
    </xf>
    <xf numFmtId="0" fontId="0" fillId="3" borderId="0" xfId="0" applyFill="1" applyAlignment="1">
      <alignment horizontal="right" vertical="center" shrinkToFit="1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4" xfId="1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right"/>
    </xf>
    <xf numFmtId="38" fontId="7" fillId="5" borderId="8" xfId="1" applyFont="1" applyFill="1" applyBorder="1" applyAlignment="1">
      <alignment vertical="center" shrinkToFit="1"/>
    </xf>
    <xf numFmtId="38" fontId="7" fillId="5" borderId="9" xfId="1" applyFont="1" applyFill="1" applyBorder="1" applyAlignment="1">
      <alignment vertical="center" shrinkToFit="1"/>
    </xf>
    <xf numFmtId="38" fontId="7" fillId="5" borderId="10" xfId="1" applyFont="1" applyFill="1" applyBorder="1" applyAlignment="1">
      <alignment vertical="center" shrinkToFit="1"/>
    </xf>
    <xf numFmtId="38" fontId="7" fillId="3" borderId="17" xfId="1" applyFont="1" applyFill="1" applyBorder="1" applyAlignment="1">
      <alignment vertical="center" shrinkToFit="1"/>
    </xf>
    <xf numFmtId="38" fontId="7" fillId="7" borderId="8" xfId="1" applyFont="1" applyFill="1" applyBorder="1" applyAlignment="1">
      <alignment vertical="center" shrinkToFit="1"/>
    </xf>
    <xf numFmtId="38" fontId="7" fillId="7" borderId="9" xfId="1" applyFont="1" applyFill="1" applyBorder="1" applyAlignment="1">
      <alignment vertical="center" shrinkToFit="1"/>
    </xf>
    <xf numFmtId="38" fontId="7" fillId="7" borderId="10" xfId="1" applyFont="1" applyFill="1" applyBorder="1" applyAlignment="1">
      <alignment vertical="center" shrinkToFit="1"/>
    </xf>
    <xf numFmtId="38" fontId="3" fillId="3" borderId="19" xfId="1" applyFont="1" applyFill="1" applyBorder="1" applyAlignment="1">
      <alignment vertical="center" shrinkToFit="1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177" fontId="7" fillId="3" borderId="34" xfId="1" applyNumberFormat="1" applyFont="1" applyFill="1" applyBorder="1" applyAlignment="1">
      <alignment vertical="center" shrinkToFit="1"/>
    </xf>
    <xf numFmtId="177" fontId="7" fillId="3" borderId="27" xfId="1" applyNumberFormat="1" applyFont="1" applyFill="1" applyBorder="1" applyAlignment="1">
      <alignment vertical="center" shrinkToFit="1"/>
    </xf>
    <xf numFmtId="177" fontId="7" fillId="3" borderId="28" xfId="1" applyNumberFormat="1" applyFont="1" applyFill="1" applyBorder="1" applyAlignment="1">
      <alignment vertical="center" shrinkToFit="1"/>
    </xf>
    <xf numFmtId="177" fontId="7" fillId="3" borderId="29" xfId="1" applyNumberFormat="1" applyFont="1" applyFill="1" applyBorder="1" applyAlignment="1">
      <alignment vertical="center" shrinkToFit="1"/>
    </xf>
    <xf numFmtId="177" fontId="7" fillId="3" borderId="20" xfId="1" applyNumberFormat="1" applyFont="1" applyFill="1" applyBorder="1" applyAlignment="1">
      <alignment vertical="center" shrinkToFit="1"/>
    </xf>
    <xf numFmtId="177" fontId="7" fillId="3" borderId="18" xfId="1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FFFFCC"/>
      <color rgb="FFCCFF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39</xdr:row>
      <xdr:rowOff>190500</xdr:rowOff>
    </xdr:from>
    <xdr:to>
      <xdr:col>9</xdr:col>
      <xdr:colOff>314325</xdr:colOff>
      <xdr:row>41</xdr:row>
      <xdr:rowOff>28574</xdr:rowOff>
    </xdr:to>
    <xdr:sp macro="" textlink="">
      <xdr:nvSpPr>
        <xdr:cNvPr id="3" name="円/楕円 2"/>
        <xdr:cNvSpPr/>
      </xdr:nvSpPr>
      <xdr:spPr>
        <a:xfrm>
          <a:off x="3238500" y="9686925"/>
          <a:ext cx="552450" cy="26669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39</xdr:row>
      <xdr:rowOff>200025</xdr:rowOff>
    </xdr:from>
    <xdr:to>
      <xdr:col>16</xdr:col>
      <xdr:colOff>361950</xdr:colOff>
      <xdr:row>41</xdr:row>
      <xdr:rowOff>28575</xdr:rowOff>
    </xdr:to>
    <xdr:sp macro="" textlink="">
      <xdr:nvSpPr>
        <xdr:cNvPr id="4" name="テキスト ボックス 37"/>
        <xdr:cNvSpPr txBox="1"/>
      </xdr:nvSpPr>
      <xdr:spPr>
        <a:xfrm>
          <a:off x="4581525" y="9696450"/>
          <a:ext cx="2257425" cy="25717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i="0" u="none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←どちらかに○を付けてください。</a:t>
          </a:r>
          <a:endParaRPr lang="ja-JP" sz="1050" i="0" u="none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352424</xdr:colOff>
      <xdr:row>8</xdr:row>
      <xdr:rowOff>47625</xdr:rowOff>
    </xdr:from>
    <xdr:to>
      <xdr:col>11</xdr:col>
      <xdr:colOff>400049</xdr:colOff>
      <xdr:row>9</xdr:row>
      <xdr:rowOff>152400</xdr:rowOff>
    </xdr:to>
    <xdr:sp macro="" textlink="">
      <xdr:nvSpPr>
        <xdr:cNvPr id="5" name="テキスト ボックス 37"/>
        <xdr:cNvSpPr txBox="1"/>
      </xdr:nvSpPr>
      <xdr:spPr>
        <a:xfrm>
          <a:off x="2114549" y="2181225"/>
          <a:ext cx="2619375" cy="35242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i="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全ての事業収入を記入してください。</a:t>
          </a:r>
          <a:endParaRPr lang="ja-JP" sz="1050" i="0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0</xdr:colOff>
      <xdr:row>4</xdr:row>
      <xdr:rowOff>190500</xdr:rowOff>
    </xdr:from>
    <xdr:to>
      <xdr:col>15</xdr:col>
      <xdr:colOff>266700</xdr:colOff>
      <xdr:row>6</xdr:row>
      <xdr:rowOff>95250</xdr:rowOff>
    </xdr:to>
    <xdr:sp macro="" textlink="">
      <xdr:nvSpPr>
        <xdr:cNvPr id="6" name="テキスト ボックス 5"/>
        <xdr:cNvSpPr txBox="1"/>
      </xdr:nvSpPr>
      <xdr:spPr>
        <a:xfrm>
          <a:off x="5619750" y="1333500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Ｃ－</a:t>
          </a:r>
        </a:p>
      </xdr:txBody>
    </xdr:sp>
    <xdr:clientData/>
  </xdr:twoCellAnchor>
  <xdr:twoCellAnchor>
    <xdr:from>
      <xdr:col>3</xdr:col>
      <xdr:colOff>114301</xdr:colOff>
      <xdr:row>20</xdr:row>
      <xdr:rowOff>238125</xdr:rowOff>
    </xdr:from>
    <xdr:to>
      <xdr:col>15</xdr:col>
      <xdr:colOff>66675</xdr:colOff>
      <xdr:row>24</xdr:row>
      <xdr:rowOff>76200</xdr:rowOff>
    </xdr:to>
    <xdr:sp macro="" textlink="">
      <xdr:nvSpPr>
        <xdr:cNvPr id="7" name="テキスト ボックス 37"/>
        <xdr:cNvSpPr txBox="1"/>
      </xdr:nvSpPr>
      <xdr:spPr>
        <a:xfrm>
          <a:off x="1019176" y="5495925"/>
          <a:ext cx="5095874" cy="82867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i="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①事業に係る支出内容を全て記入してください。</a:t>
          </a:r>
          <a:endParaRPr lang="en-US" altLang="ja-JP" sz="1050" i="0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50" i="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②補助対象経費、</a:t>
          </a:r>
          <a:r>
            <a:rPr lang="ja-JP" altLang="en-US" sz="1050" i="0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対象外</a:t>
          </a:r>
          <a:r>
            <a:rPr lang="ja-JP" altLang="en-US" sz="1050" i="0" u="none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経費に分けて記入してください。</a:t>
          </a:r>
          <a:endParaRPr lang="en-US" altLang="ja-JP" sz="1050" i="0" u="none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50" i="0" u="none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③見積書やカタログなど、料金単価の根拠となる資料を添付してください。</a:t>
          </a:r>
          <a:endParaRPr lang="ja-JP" sz="1050" i="0" u="none" kern="1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28575</xdr:colOff>
      <xdr:row>29</xdr:row>
      <xdr:rowOff>180975</xdr:rowOff>
    </xdr:from>
    <xdr:to>
      <xdr:col>15</xdr:col>
      <xdr:colOff>180975</xdr:colOff>
      <xdr:row>31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5648325" y="7667625"/>
          <a:ext cx="5810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Ａ－</a:t>
          </a:r>
        </a:p>
      </xdr:txBody>
    </xdr:sp>
    <xdr:clientData/>
  </xdr:twoCellAnchor>
  <xdr:twoCellAnchor>
    <xdr:from>
      <xdr:col>12</xdr:col>
      <xdr:colOff>390525</xdr:colOff>
      <xdr:row>37</xdr:row>
      <xdr:rowOff>190500</xdr:rowOff>
    </xdr:from>
    <xdr:to>
      <xdr:col>14</xdr:col>
      <xdr:colOff>114300</xdr:colOff>
      <xdr:row>39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5153025" y="9191625"/>
          <a:ext cx="5810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Ｂ－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view="pageBreakPreview" zoomScaleNormal="100" zoomScaleSheetLayoutView="100" workbookViewId="0">
      <selection activeCell="O18" sqref="O18:Q18"/>
    </sheetView>
  </sheetViews>
  <sheetFormatPr defaultColWidth="5.625" defaultRowHeight="20.100000000000001" customHeight="1"/>
  <cols>
    <col min="1" max="2" width="3.125" style="4" customWidth="1"/>
    <col min="3" max="19" width="5.625" style="4"/>
    <col min="20" max="20" width="38.25" style="4" bestFit="1" customWidth="1"/>
    <col min="21" max="16384" width="5.625" style="4"/>
  </cols>
  <sheetData>
    <row r="1" spans="1:18" ht="13.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3"/>
    </row>
    <row r="3" spans="1:18" s="6" customFormat="1" ht="20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99" t="s">
        <v>57</v>
      </c>
      <c r="L3" s="99"/>
      <c r="M3" s="99"/>
      <c r="N3" s="99"/>
      <c r="O3" s="99"/>
      <c r="P3" s="99"/>
      <c r="Q3" s="99"/>
      <c r="R3" s="7"/>
    </row>
    <row r="4" spans="1:18" s="6" customFormat="1" ht="20.100000000000001" customHeight="1">
      <c r="A4" s="102" t="s">
        <v>0</v>
      </c>
      <c r="B4" s="102"/>
      <c r="C4" s="102"/>
      <c r="D4" s="102"/>
      <c r="E4" s="102"/>
      <c r="F4" s="102"/>
      <c r="G4" s="102"/>
      <c r="H4" s="102"/>
      <c r="I4" s="7"/>
      <c r="J4" s="7"/>
      <c r="K4" s="7"/>
      <c r="L4" s="7"/>
      <c r="M4" s="10"/>
      <c r="N4" s="10"/>
      <c r="O4" s="17" t="s">
        <v>1</v>
      </c>
      <c r="P4" s="17"/>
      <c r="Q4" s="17"/>
      <c r="R4" s="7"/>
    </row>
    <row r="5" spans="1:18" ht="20.100000000000001" customHeight="1">
      <c r="A5" s="85" t="s">
        <v>12</v>
      </c>
      <c r="B5" s="100"/>
      <c r="C5" s="100"/>
      <c r="D5" s="101"/>
      <c r="E5" s="85" t="s">
        <v>11</v>
      </c>
      <c r="F5" s="100"/>
      <c r="G5" s="100"/>
      <c r="H5" s="101"/>
      <c r="I5" s="85" t="s">
        <v>2</v>
      </c>
      <c r="J5" s="100"/>
      <c r="K5" s="100"/>
      <c r="L5" s="100"/>
      <c r="M5" s="100"/>
      <c r="N5" s="101"/>
      <c r="O5" s="88" t="s">
        <v>13</v>
      </c>
      <c r="P5" s="86"/>
      <c r="Q5" s="87"/>
      <c r="R5" s="3"/>
    </row>
    <row r="6" spans="1:18" s="1" customFormat="1" ht="20.100000000000001" customHeight="1">
      <c r="A6" s="92" t="s">
        <v>9</v>
      </c>
      <c r="B6" s="92"/>
      <c r="C6" s="92"/>
      <c r="D6" s="92"/>
      <c r="E6" s="96" t="s">
        <v>59</v>
      </c>
      <c r="F6" s="96"/>
      <c r="G6" s="96"/>
      <c r="H6" s="96"/>
      <c r="I6" s="92"/>
      <c r="J6" s="92"/>
      <c r="K6" s="92"/>
      <c r="L6" s="92"/>
      <c r="M6" s="92"/>
      <c r="N6" s="37"/>
      <c r="O6" s="76"/>
      <c r="P6" s="76"/>
      <c r="Q6" s="76"/>
      <c r="R6" s="2"/>
    </row>
    <row r="7" spans="1:18" s="1" customFormat="1" ht="20.100000000000001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7"/>
      <c r="P7" s="97"/>
      <c r="Q7" s="97"/>
      <c r="R7" s="2"/>
    </row>
    <row r="8" spans="1:18" s="1" customFormat="1" ht="20.100000000000001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78"/>
      <c r="Q8" s="78"/>
      <c r="R8" s="2"/>
    </row>
    <row r="9" spans="1:18" s="1" customFormat="1" ht="20.100000000000001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78"/>
      <c r="Q9" s="78"/>
      <c r="R9" s="2"/>
    </row>
    <row r="10" spans="1:18" s="1" customFormat="1" ht="20.100000000000001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60"/>
      <c r="Q10" s="60"/>
      <c r="R10" s="2"/>
    </row>
    <row r="11" spans="1:18" ht="20.100000000000001" customHeight="1">
      <c r="A11" s="12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93">
        <f>SUM(O6:Q10)</f>
        <v>0</v>
      </c>
      <c r="P11" s="94"/>
      <c r="Q11" s="95"/>
      <c r="R11" s="3"/>
    </row>
    <row r="12" spans="1:18" s="6" customFormat="1" ht="20.100000000000001" customHeight="1">
      <c r="A12" s="16" t="s">
        <v>4</v>
      </c>
      <c r="B12" s="16"/>
      <c r="C12" s="16"/>
      <c r="D12" s="16"/>
      <c r="E12" s="16"/>
      <c r="F12" s="16"/>
      <c r="G12" s="16"/>
      <c r="H12" s="16"/>
      <c r="I12" s="7"/>
      <c r="J12" s="7"/>
      <c r="K12" s="7"/>
      <c r="L12" s="7"/>
      <c r="M12" s="11"/>
      <c r="N12" s="11"/>
      <c r="O12" s="17" t="s">
        <v>1</v>
      </c>
      <c r="P12" s="17"/>
      <c r="Q12" s="17"/>
      <c r="R12" s="7"/>
    </row>
    <row r="13" spans="1:18" ht="20.100000000000001" customHeight="1">
      <c r="A13" s="85" t="s">
        <v>12</v>
      </c>
      <c r="B13" s="86"/>
      <c r="C13" s="86"/>
      <c r="D13" s="87"/>
      <c r="E13" s="88" t="s">
        <v>11</v>
      </c>
      <c r="F13" s="86"/>
      <c r="G13" s="86"/>
      <c r="H13" s="87"/>
      <c r="I13" s="88" t="s">
        <v>2</v>
      </c>
      <c r="J13" s="86"/>
      <c r="K13" s="86"/>
      <c r="L13" s="86"/>
      <c r="M13" s="86"/>
      <c r="N13" s="87"/>
      <c r="O13" s="88" t="s">
        <v>13</v>
      </c>
      <c r="P13" s="86"/>
      <c r="Q13" s="87"/>
      <c r="R13" s="3"/>
    </row>
    <row r="14" spans="1:18" s="1" customFormat="1" ht="20.100000000000001" customHeight="1">
      <c r="A14" s="89" t="s">
        <v>10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76"/>
      <c r="P14" s="76"/>
      <c r="Q14" s="76"/>
      <c r="R14" s="2"/>
    </row>
    <row r="15" spans="1:18" s="1" customFormat="1" ht="20.100000000000001" customHeight="1">
      <c r="A15" s="90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78"/>
      <c r="Q15" s="78"/>
      <c r="R15" s="2"/>
    </row>
    <row r="16" spans="1:18" s="1" customFormat="1" ht="20.100000000000001" customHeight="1">
      <c r="A16" s="90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  <c r="P16" s="78"/>
      <c r="Q16" s="78"/>
      <c r="R16" s="2"/>
    </row>
    <row r="17" spans="1:18" s="1" customFormat="1" ht="20.100000000000001" customHeight="1">
      <c r="A17" s="90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  <c r="P17" s="78"/>
      <c r="Q17" s="78"/>
      <c r="R17" s="2"/>
    </row>
    <row r="18" spans="1:18" s="1" customFormat="1" ht="20.100000000000001" customHeight="1">
      <c r="A18" s="90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78"/>
      <c r="Q18" s="78"/>
      <c r="R18" s="2"/>
    </row>
    <row r="19" spans="1:18" s="1" customFormat="1" ht="20.100000000000001" customHeight="1">
      <c r="A19" s="90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8"/>
      <c r="P19" s="78"/>
      <c r="Q19" s="78"/>
      <c r="R19" s="2"/>
    </row>
    <row r="20" spans="1:18" s="1" customFormat="1" ht="20.100000000000001" customHeight="1">
      <c r="A20" s="90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/>
      <c r="P20" s="78"/>
      <c r="Q20" s="78"/>
      <c r="R20" s="2"/>
    </row>
    <row r="21" spans="1:18" s="1" customFormat="1" ht="20.100000000000001" customHeight="1">
      <c r="A21" s="90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  <c r="P21" s="78"/>
      <c r="Q21" s="78"/>
      <c r="R21" s="2"/>
    </row>
    <row r="22" spans="1:18" s="1" customFormat="1" ht="20.100000000000001" customHeight="1">
      <c r="A22" s="90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78"/>
      <c r="Q22" s="78"/>
      <c r="R22" s="2"/>
    </row>
    <row r="23" spans="1:18" s="1" customFormat="1" ht="20.100000000000001" customHeight="1">
      <c r="A23" s="90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  <c r="P23" s="78"/>
      <c r="Q23" s="78"/>
      <c r="R23" s="2"/>
    </row>
    <row r="24" spans="1:18" s="1" customFormat="1" ht="20.100000000000001" customHeight="1">
      <c r="A24" s="90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  <c r="P24" s="78"/>
      <c r="Q24" s="78"/>
      <c r="R24" s="2"/>
    </row>
    <row r="25" spans="1:18" s="1" customFormat="1" ht="20.100000000000001" customHeight="1">
      <c r="A25" s="90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  <c r="P25" s="60"/>
      <c r="Q25" s="60"/>
      <c r="R25" s="2"/>
    </row>
    <row r="26" spans="1:18" s="1" customFormat="1" ht="20.100000000000001" customHeight="1">
      <c r="A26" s="91"/>
      <c r="B26" s="79" t="s">
        <v>55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2">
        <f>SUM(O14:O25)</f>
        <v>0</v>
      </c>
      <c r="P26" s="83"/>
      <c r="Q26" s="84"/>
      <c r="R26" s="2"/>
    </row>
    <row r="27" spans="1:18" s="1" customFormat="1" ht="20.100000000000001" customHeight="1">
      <c r="A27" s="72" t="s">
        <v>14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76"/>
      <c r="Q27" s="76"/>
      <c r="R27" s="2"/>
    </row>
    <row r="28" spans="1:18" s="1" customFormat="1" ht="20.100000000000001" customHeight="1">
      <c r="A28" s="7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78"/>
      <c r="Q28" s="78"/>
      <c r="R28" s="2"/>
    </row>
    <row r="29" spans="1:18" s="1" customFormat="1" ht="20.100000000000001" customHeight="1">
      <c r="A29" s="73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  <c r="P29" s="60"/>
      <c r="Q29" s="60"/>
      <c r="R29" s="2"/>
    </row>
    <row r="30" spans="1:18" s="1" customFormat="1" ht="20.100000000000001" customHeight="1">
      <c r="A30" s="74"/>
      <c r="B30" s="61" t="s">
        <v>58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64">
        <f>SUM(O27:O29)</f>
        <v>0</v>
      </c>
      <c r="P30" s="65"/>
      <c r="Q30" s="66"/>
      <c r="R30" s="2"/>
    </row>
    <row r="31" spans="1:18" ht="20.100000000000001" customHeight="1">
      <c r="A31" s="67" t="s">
        <v>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>
        <f>SUM(O26,O30)</f>
        <v>0</v>
      </c>
      <c r="P31" s="70"/>
      <c r="Q31" s="71"/>
      <c r="R31" s="3"/>
    </row>
    <row r="32" spans="1:18" s="6" customFormat="1" ht="20.100000000000001" customHeight="1">
      <c r="A32" s="16" t="s">
        <v>47</v>
      </c>
      <c r="B32" s="16"/>
      <c r="C32" s="16"/>
      <c r="D32" s="16"/>
      <c r="E32" s="16"/>
      <c r="F32" s="16"/>
      <c r="G32" s="16"/>
      <c r="H32" s="16"/>
      <c r="I32" s="9"/>
      <c r="J32" s="9"/>
      <c r="K32" s="9"/>
      <c r="L32" s="9"/>
      <c r="M32" s="11"/>
      <c r="N32" s="11"/>
      <c r="O32" s="17" t="s">
        <v>1</v>
      </c>
      <c r="P32" s="17"/>
      <c r="Q32" s="17"/>
      <c r="R32" s="7"/>
    </row>
    <row r="33" spans="1:18" ht="20.100000000000001" customHeight="1">
      <c r="A33" s="34" t="s">
        <v>12</v>
      </c>
      <c r="B33" s="35"/>
      <c r="C33" s="35"/>
      <c r="D33" s="36"/>
      <c r="E33" s="34" t="s">
        <v>11</v>
      </c>
      <c r="F33" s="35"/>
      <c r="G33" s="35"/>
      <c r="H33" s="36"/>
      <c r="I33" s="34" t="s">
        <v>2</v>
      </c>
      <c r="J33" s="35"/>
      <c r="K33" s="35"/>
      <c r="L33" s="35"/>
      <c r="M33" s="35"/>
      <c r="N33" s="36"/>
      <c r="O33" s="34" t="s">
        <v>13</v>
      </c>
      <c r="P33" s="35"/>
      <c r="Q33" s="36"/>
      <c r="R33" s="3"/>
    </row>
    <row r="34" spans="1:18" s="1" customFormat="1" ht="20.100000000000001" customHeight="1">
      <c r="A34" s="37"/>
      <c r="B34" s="38"/>
      <c r="C34" s="38"/>
      <c r="D34" s="39"/>
      <c r="E34" s="37"/>
      <c r="F34" s="38"/>
      <c r="G34" s="38"/>
      <c r="H34" s="39"/>
      <c r="I34" s="37"/>
      <c r="J34" s="38"/>
      <c r="K34" s="38"/>
      <c r="L34" s="38"/>
      <c r="M34" s="38"/>
      <c r="N34" s="39"/>
      <c r="O34" s="40"/>
      <c r="P34" s="41"/>
      <c r="Q34" s="42"/>
      <c r="R34" s="2"/>
    </row>
    <row r="35" spans="1:18" s="1" customFormat="1" ht="20.100000000000001" customHeight="1">
      <c r="A35" s="22"/>
      <c r="B35" s="23"/>
      <c r="C35" s="23"/>
      <c r="D35" s="24"/>
      <c r="E35" s="22"/>
      <c r="F35" s="23"/>
      <c r="G35" s="23"/>
      <c r="H35" s="24"/>
      <c r="I35" s="22"/>
      <c r="J35" s="23"/>
      <c r="K35" s="23"/>
      <c r="L35" s="23"/>
      <c r="M35" s="23"/>
      <c r="N35" s="24"/>
      <c r="O35" s="25"/>
      <c r="P35" s="26"/>
      <c r="Q35" s="27"/>
      <c r="R35" s="2"/>
    </row>
    <row r="36" spans="1:18" ht="20.100000000000001" customHeight="1">
      <c r="A36" s="28" t="s">
        <v>48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31">
        <f>SUM(O34:Q35)</f>
        <v>0</v>
      </c>
      <c r="P36" s="32"/>
      <c r="Q36" s="33"/>
      <c r="R36" s="3"/>
    </row>
    <row r="37" spans="1:18" ht="20.10000000000000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8"/>
      <c r="P37" s="8"/>
      <c r="Q37" s="8"/>
      <c r="R37" s="3"/>
    </row>
    <row r="38" spans="1:18" ht="20.100000000000001" customHeight="1">
      <c r="A38" s="3"/>
      <c r="B38" s="3"/>
      <c r="C38" s="3"/>
      <c r="D38" s="43" t="s">
        <v>56</v>
      </c>
      <c r="E38" s="44"/>
      <c r="F38" s="44"/>
      <c r="G38" s="45"/>
      <c r="H38" s="46" t="s">
        <v>49</v>
      </c>
      <c r="I38" s="47" t="s">
        <v>48</v>
      </c>
      <c r="J38" s="48"/>
      <c r="K38" s="48"/>
      <c r="L38" s="49"/>
      <c r="M38" s="46" t="s">
        <v>50</v>
      </c>
      <c r="N38" s="50" t="s">
        <v>15</v>
      </c>
      <c r="O38" s="51"/>
      <c r="P38" s="51"/>
      <c r="Q38" s="52"/>
      <c r="R38" s="3"/>
    </row>
    <row r="39" spans="1:18" ht="20.100000000000001" customHeight="1">
      <c r="A39" s="3"/>
      <c r="B39" s="3"/>
      <c r="C39" s="3"/>
      <c r="D39" s="53">
        <f>O26</f>
        <v>0</v>
      </c>
      <c r="E39" s="54"/>
      <c r="F39" s="54"/>
      <c r="G39" s="55"/>
      <c r="H39" s="46"/>
      <c r="I39" s="53">
        <f>O36</f>
        <v>0</v>
      </c>
      <c r="J39" s="54"/>
      <c r="K39" s="54"/>
      <c r="L39" s="55"/>
      <c r="M39" s="46"/>
      <c r="N39" s="56">
        <f>D39-I39</f>
        <v>0</v>
      </c>
      <c r="O39" s="57"/>
      <c r="P39" s="57"/>
      <c r="Q39" s="58"/>
      <c r="R39" s="3"/>
    </row>
    <row r="40" spans="1:18" ht="12" customHeight="1">
      <c r="A40" s="3"/>
      <c r="B40" s="3"/>
      <c r="C40" s="3"/>
      <c r="D40" s="3"/>
      <c r="E40" s="3"/>
      <c r="F40" s="3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3"/>
    </row>
    <row r="41" spans="1:18" ht="17.25" customHeight="1">
      <c r="A41" s="20" t="s">
        <v>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"/>
    </row>
    <row r="42" spans="1:18" ht="17.25" customHeight="1">
      <c r="A42" s="20" t="s">
        <v>45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"/>
    </row>
    <row r="43" spans="1:18" ht="17.25" customHeight="1">
      <c r="A43" s="21" t="s">
        <v>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"/>
    </row>
    <row r="44" spans="1:18" ht="17.25" customHeight="1">
      <c r="A44" s="20" t="s">
        <v>46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"/>
    </row>
    <row r="45" spans="1:18" ht="17.25" customHeight="1">
      <c r="A45" s="20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"/>
    </row>
    <row r="46" spans="1:18" ht="20.10000000000000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</sheetData>
  <mergeCells count="135">
    <mergeCell ref="A6:D6"/>
    <mergeCell ref="E6:H6"/>
    <mergeCell ref="I6:N6"/>
    <mergeCell ref="O6:Q6"/>
    <mergeCell ref="A7:D7"/>
    <mergeCell ref="E7:H7"/>
    <mergeCell ref="I7:N7"/>
    <mergeCell ref="O7:Q7"/>
    <mergeCell ref="A2:Q2"/>
    <mergeCell ref="K3:L3"/>
    <mergeCell ref="A5:D5"/>
    <mergeCell ref="E5:H5"/>
    <mergeCell ref="I5:N5"/>
    <mergeCell ref="O5:Q5"/>
    <mergeCell ref="A4:H4"/>
    <mergeCell ref="M3:Q3"/>
    <mergeCell ref="A10:D10"/>
    <mergeCell ref="E10:H10"/>
    <mergeCell ref="I10:N10"/>
    <mergeCell ref="O10:Q10"/>
    <mergeCell ref="A11:N11"/>
    <mergeCell ref="O11:Q11"/>
    <mergeCell ref="A8:D8"/>
    <mergeCell ref="E8:H8"/>
    <mergeCell ref="I8:N8"/>
    <mergeCell ref="O8:Q8"/>
    <mergeCell ref="A9:D9"/>
    <mergeCell ref="E9:H9"/>
    <mergeCell ref="I9:N9"/>
    <mergeCell ref="O9:Q9"/>
    <mergeCell ref="A13:D13"/>
    <mergeCell ref="E13:H13"/>
    <mergeCell ref="I13:N13"/>
    <mergeCell ref="O13:Q13"/>
    <mergeCell ref="A14:A26"/>
    <mergeCell ref="B14:D14"/>
    <mergeCell ref="E14:H14"/>
    <mergeCell ref="I14:N14"/>
    <mergeCell ref="O14:Q14"/>
    <mergeCell ref="B17:D17"/>
    <mergeCell ref="E17:H17"/>
    <mergeCell ref="I17:N17"/>
    <mergeCell ref="O17:Q17"/>
    <mergeCell ref="B18:D18"/>
    <mergeCell ref="E18:H18"/>
    <mergeCell ref="I18:N18"/>
    <mergeCell ref="O18:Q18"/>
    <mergeCell ref="B15:D15"/>
    <mergeCell ref="E15:H15"/>
    <mergeCell ref="I15:N15"/>
    <mergeCell ref="O15:Q15"/>
    <mergeCell ref="B16:D16"/>
    <mergeCell ref="E16:H16"/>
    <mergeCell ref="I16:N16"/>
    <mergeCell ref="O16:Q16"/>
    <mergeCell ref="B21:D21"/>
    <mergeCell ref="E21:H21"/>
    <mergeCell ref="I21:N21"/>
    <mergeCell ref="O21:Q21"/>
    <mergeCell ref="B22:D22"/>
    <mergeCell ref="E22:H22"/>
    <mergeCell ref="I22:N22"/>
    <mergeCell ref="O22:Q22"/>
    <mergeCell ref="E19:H19"/>
    <mergeCell ref="I19:N19"/>
    <mergeCell ref="O19:Q19"/>
    <mergeCell ref="E20:H20"/>
    <mergeCell ref="I20:N20"/>
    <mergeCell ref="O20:Q20"/>
    <mergeCell ref="B19:D19"/>
    <mergeCell ref="B20:D20"/>
    <mergeCell ref="B25:D25"/>
    <mergeCell ref="E25:H25"/>
    <mergeCell ref="I25:N25"/>
    <mergeCell ref="O25:Q25"/>
    <mergeCell ref="B26:N26"/>
    <mergeCell ref="O26:Q26"/>
    <mergeCell ref="B23:D23"/>
    <mergeCell ref="E23:H23"/>
    <mergeCell ref="I23:N23"/>
    <mergeCell ref="O23:Q23"/>
    <mergeCell ref="B24:D24"/>
    <mergeCell ref="E24:H24"/>
    <mergeCell ref="I24:N24"/>
    <mergeCell ref="O24:Q24"/>
    <mergeCell ref="E29:H29"/>
    <mergeCell ref="I29:N29"/>
    <mergeCell ref="O29:Q29"/>
    <mergeCell ref="B30:N30"/>
    <mergeCell ref="O30:Q30"/>
    <mergeCell ref="A31:N31"/>
    <mergeCell ref="O31:Q31"/>
    <mergeCell ref="A27:A30"/>
    <mergeCell ref="B27:D27"/>
    <mergeCell ref="E27:H27"/>
    <mergeCell ref="I27:N27"/>
    <mergeCell ref="O27:Q27"/>
    <mergeCell ref="B28:D28"/>
    <mergeCell ref="E28:H28"/>
    <mergeCell ref="I28:N28"/>
    <mergeCell ref="O28:Q28"/>
    <mergeCell ref="B29:D29"/>
    <mergeCell ref="A45:Q45"/>
    <mergeCell ref="D38:G38"/>
    <mergeCell ref="H38:H39"/>
    <mergeCell ref="I38:L38"/>
    <mergeCell ref="M38:M39"/>
    <mergeCell ref="N38:Q38"/>
    <mergeCell ref="D39:G39"/>
    <mergeCell ref="I39:L39"/>
    <mergeCell ref="N39:Q39"/>
    <mergeCell ref="A12:H12"/>
    <mergeCell ref="O32:Q32"/>
    <mergeCell ref="O12:Q12"/>
    <mergeCell ref="O4:Q4"/>
    <mergeCell ref="G40:Q40"/>
    <mergeCell ref="A41:Q41"/>
    <mergeCell ref="A42:Q42"/>
    <mergeCell ref="A43:Q43"/>
    <mergeCell ref="A44:Q44"/>
    <mergeCell ref="A35:D35"/>
    <mergeCell ref="E35:H35"/>
    <mergeCell ref="I35:N35"/>
    <mergeCell ref="O35:Q35"/>
    <mergeCell ref="A36:N36"/>
    <mergeCell ref="O36:Q36"/>
    <mergeCell ref="A33:D33"/>
    <mergeCell ref="E33:H33"/>
    <mergeCell ref="I33:N33"/>
    <mergeCell ref="O33:Q33"/>
    <mergeCell ref="A34:D34"/>
    <mergeCell ref="E34:H34"/>
    <mergeCell ref="I34:N34"/>
    <mergeCell ref="O34:Q34"/>
    <mergeCell ref="A32:H32"/>
  </mergeCells>
  <phoneticPr fontId="2"/>
  <printOptions horizontalCentered="1"/>
  <pageMargins left="0.59055118110236227" right="0.59055118110236227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A19" zoomScaleNormal="100" zoomScaleSheetLayoutView="100" workbookViewId="0">
      <selection activeCell="I15" sqref="I15:N15"/>
    </sheetView>
  </sheetViews>
  <sheetFormatPr defaultColWidth="5.625" defaultRowHeight="20.100000000000001" customHeight="1"/>
  <cols>
    <col min="1" max="2" width="3.125" style="4" customWidth="1"/>
    <col min="3" max="19" width="5.625" style="4"/>
    <col min="20" max="20" width="38.25" style="4" bestFit="1" customWidth="1"/>
    <col min="21" max="16384" width="5.625" style="4"/>
  </cols>
  <sheetData>
    <row r="1" spans="1:18" ht="13.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3"/>
    </row>
    <row r="3" spans="1:18" s="6" customFormat="1" ht="20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99" t="s">
        <v>57</v>
      </c>
      <c r="L3" s="99"/>
      <c r="M3" s="156" t="s">
        <v>54</v>
      </c>
      <c r="N3" s="156"/>
      <c r="O3" s="156"/>
      <c r="P3" s="156"/>
      <c r="Q3" s="156"/>
      <c r="R3" s="7"/>
    </row>
    <row r="4" spans="1:18" s="6" customFormat="1" ht="20.100000000000001" customHeight="1">
      <c r="A4" s="102" t="s">
        <v>0</v>
      </c>
      <c r="B4" s="102"/>
      <c r="C4" s="102"/>
      <c r="D4" s="102"/>
      <c r="E4" s="102"/>
      <c r="F4" s="102"/>
      <c r="G4" s="102"/>
      <c r="H4" s="102"/>
      <c r="I4" s="7"/>
      <c r="J4" s="7"/>
      <c r="K4" s="7"/>
      <c r="L4" s="7"/>
      <c r="M4" s="10"/>
      <c r="N4" s="10"/>
      <c r="O4" s="17" t="s">
        <v>1</v>
      </c>
      <c r="P4" s="17"/>
      <c r="Q4" s="17"/>
      <c r="R4" s="7"/>
    </row>
    <row r="5" spans="1:18" ht="20.100000000000001" customHeight="1" thickBot="1">
      <c r="A5" s="85" t="s">
        <v>12</v>
      </c>
      <c r="B5" s="100"/>
      <c r="C5" s="100"/>
      <c r="D5" s="101"/>
      <c r="E5" s="85" t="s">
        <v>11</v>
      </c>
      <c r="F5" s="100"/>
      <c r="G5" s="100"/>
      <c r="H5" s="101"/>
      <c r="I5" s="85" t="s">
        <v>2</v>
      </c>
      <c r="J5" s="100"/>
      <c r="K5" s="100"/>
      <c r="L5" s="100"/>
      <c r="M5" s="100"/>
      <c r="N5" s="101"/>
      <c r="O5" s="153" t="s">
        <v>13</v>
      </c>
      <c r="P5" s="154"/>
      <c r="Q5" s="155"/>
      <c r="R5" s="3"/>
    </row>
    <row r="6" spans="1:18" s="1" customFormat="1" ht="20.100000000000001" customHeight="1" thickTop="1" thickBot="1">
      <c r="A6" s="92" t="s">
        <v>9</v>
      </c>
      <c r="B6" s="92"/>
      <c r="C6" s="92"/>
      <c r="D6" s="92"/>
      <c r="E6" s="96" t="s">
        <v>59</v>
      </c>
      <c r="F6" s="96"/>
      <c r="G6" s="96"/>
      <c r="H6" s="96"/>
      <c r="I6" s="130" t="s">
        <v>42</v>
      </c>
      <c r="J6" s="130"/>
      <c r="K6" s="130"/>
      <c r="L6" s="130"/>
      <c r="M6" s="130"/>
      <c r="N6" s="110"/>
      <c r="O6" s="148">
        <f>ROUNDDOWN(160000*0.8,-3)</f>
        <v>128000</v>
      </c>
      <c r="P6" s="149"/>
      <c r="Q6" s="150"/>
      <c r="R6" s="2"/>
    </row>
    <row r="7" spans="1:18" s="1" customFormat="1" ht="20.100000000000001" customHeight="1" thickTop="1">
      <c r="A7" s="118" t="s">
        <v>16</v>
      </c>
      <c r="B7" s="118"/>
      <c r="C7" s="118"/>
      <c r="D7" s="118"/>
      <c r="E7" s="118" t="s">
        <v>19</v>
      </c>
      <c r="F7" s="118"/>
      <c r="G7" s="118"/>
      <c r="H7" s="118"/>
      <c r="I7" s="118" t="s">
        <v>20</v>
      </c>
      <c r="J7" s="118"/>
      <c r="K7" s="118"/>
      <c r="L7" s="118"/>
      <c r="M7" s="118"/>
      <c r="N7" s="118"/>
      <c r="O7" s="151">
        <f>300*100</f>
        <v>30000</v>
      </c>
      <c r="P7" s="151"/>
      <c r="Q7" s="151"/>
      <c r="R7" s="2"/>
    </row>
    <row r="8" spans="1:18" s="1" customFormat="1" ht="20.100000000000001" customHeight="1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52">
        <v>42000</v>
      </c>
      <c r="P8" s="152"/>
      <c r="Q8" s="152"/>
      <c r="R8" s="2"/>
    </row>
    <row r="9" spans="1:18" s="1" customFormat="1" ht="20.100000000000001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52"/>
      <c r="P9" s="152"/>
      <c r="Q9" s="152"/>
      <c r="R9" s="2"/>
    </row>
    <row r="10" spans="1:18" s="1" customFormat="1" ht="20.100000000000001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147"/>
      <c r="P10" s="147"/>
      <c r="Q10" s="147"/>
      <c r="R10" s="2"/>
    </row>
    <row r="11" spans="1:18" ht="20.100000000000001" customHeight="1">
      <c r="A11" s="12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44">
        <f>SUM(O6:Q10)</f>
        <v>200000</v>
      </c>
      <c r="P11" s="145"/>
      <c r="Q11" s="146"/>
      <c r="R11" s="3"/>
    </row>
    <row r="12" spans="1:18" s="6" customFormat="1" ht="20.100000000000001" customHeight="1">
      <c r="A12" s="16" t="s">
        <v>4</v>
      </c>
      <c r="B12" s="16"/>
      <c r="C12" s="16"/>
      <c r="D12" s="16"/>
      <c r="E12" s="16"/>
      <c r="F12" s="16"/>
      <c r="G12" s="16"/>
      <c r="H12" s="16"/>
      <c r="I12" s="7"/>
      <c r="J12" s="7"/>
      <c r="K12" s="7"/>
      <c r="L12" s="7"/>
      <c r="M12" s="11"/>
      <c r="N12" s="11"/>
      <c r="O12" s="15" t="s">
        <v>1</v>
      </c>
      <c r="P12" s="15"/>
      <c r="Q12" s="15"/>
      <c r="R12" s="7"/>
    </row>
    <row r="13" spans="1:18" ht="20.100000000000001" customHeight="1">
      <c r="A13" s="85" t="s">
        <v>12</v>
      </c>
      <c r="B13" s="86"/>
      <c r="C13" s="86"/>
      <c r="D13" s="87"/>
      <c r="E13" s="88" t="s">
        <v>11</v>
      </c>
      <c r="F13" s="86"/>
      <c r="G13" s="86"/>
      <c r="H13" s="87"/>
      <c r="I13" s="88" t="s">
        <v>2</v>
      </c>
      <c r="J13" s="86"/>
      <c r="K13" s="86"/>
      <c r="L13" s="86"/>
      <c r="M13" s="86"/>
      <c r="N13" s="87"/>
      <c r="O13" s="88" t="s">
        <v>13</v>
      </c>
      <c r="P13" s="86"/>
      <c r="Q13" s="87"/>
      <c r="R13" s="3"/>
    </row>
    <row r="14" spans="1:18" s="1" customFormat="1" ht="20.100000000000001" customHeight="1">
      <c r="A14" s="89" t="s">
        <v>10</v>
      </c>
      <c r="B14" s="130" t="s">
        <v>21</v>
      </c>
      <c r="C14" s="130"/>
      <c r="D14" s="130"/>
      <c r="E14" s="130" t="s">
        <v>26</v>
      </c>
      <c r="F14" s="130"/>
      <c r="G14" s="130"/>
      <c r="H14" s="130"/>
      <c r="I14" s="130" t="s">
        <v>31</v>
      </c>
      <c r="J14" s="130"/>
      <c r="K14" s="130"/>
      <c r="L14" s="130"/>
      <c r="M14" s="130"/>
      <c r="N14" s="130"/>
      <c r="O14" s="139">
        <f>20000*2*2</f>
        <v>80000</v>
      </c>
      <c r="P14" s="139"/>
      <c r="Q14" s="139"/>
      <c r="R14" s="2"/>
    </row>
    <row r="15" spans="1:18" s="1" customFormat="1" ht="20.100000000000001" customHeight="1">
      <c r="A15" s="90"/>
      <c r="B15" s="118" t="s">
        <v>22</v>
      </c>
      <c r="C15" s="118" t="s">
        <v>22</v>
      </c>
      <c r="D15" s="118" t="s">
        <v>22</v>
      </c>
      <c r="E15" s="118" t="s">
        <v>27</v>
      </c>
      <c r="F15" s="118" t="s">
        <v>27</v>
      </c>
      <c r="G15" s="118" t="s">
        <v>27</v>
      </c>
      <c r="H15" s="118" t="s">
        <v>27</v>
      </c>
      <c r="I15" s="118" t="s">
        <v>39</v>
      </c>
      <c r="J15" s="118"/>
      <c r="K15" s="118"/>
      <c r="L15" s="118"/>
      <c r="M15" s="118"/>
      <c r="N15" s="118"/>
      <c r="O15" s="103">
        <f>3000*10*2</f>
        <v>60000</v>
      </c>
      <c r="P15" s="103"/>
      <c r="Q15" s="103"/>
      <c r="R15" s="2"/>
    </row>
    <row r="16" spans="1:18" s="1" customFormat="1" ht="20.100000000000001" customHeight="1">
      <c r="A16" s="90"/>
      <c r="B16" s="118" t="s">
        <v>33</v>
      </c>
      <c r="C16" s="118" t="s">
        <v>33</v>
      </c>
      <c r="D16" s="118" t="s">
        <v>33</v>
      </c>
      <c r="E16" s="118" t="s">
        <v>32</v>
      </c>
      <c r="F16" s="118" t="s">
        <v>32</v>
      </c>
      <c r="G16" s="118" t="s">
        <v>32</v>
      </c>
      <c r="H16" s="118" t="s">
        <v>32</v>
      </c>
      <c r="I16" s="118" t="s">
        <v>41</v>
      </c>
      <c r="J16" s="118"/>
      <c r="K16" s="118"/>
      <c r="L16" s="118"/>
      <c r="M16" s="118"/>
      <c r="N16" s="118"/>
      <c r="O16" s="103">
        <f>3000*5*2</f>
        <v>30000</v>
      </c>
      <c r="P16" s="103"/>
      <c r="Q16" s="103"/>
      <c r="R16" s="2"/>
    </row>
    <row r="17" spans="1:18" s="1" customFormat="1" ht="20.100000000000001" customHeight="1">
      <c r="A17" s="90"/>
      <c r="B17" s="118" t="s">
        <v>24</v>
      </c>
      <c r="C17" s="118" t="s">
        <v>24</v>
      </c>
      <c r="D17" s="118" t="s">
        <v>24</v>
      </c>
      <c r="E17" s="118" t="s">
        <v>28</v>
      </c>
      <c r="F17" s="118" t="s">
        <v>28</v>
      </c>
      <c r="G17" s="118" t="s">
        <v>28</v>
      </c>
      <c r="H17" s="118" t="s">
        <v>28</v>
      </c>
      <c r="I17" s="118" t="s">
        <v>34</v>
      </c>
      <c r="J17" s="118"/>
      <c r="K17" s="118"/>
      <c r="L17" s="118"/>
      <c r="M17" s="118"/>
      <c r="N17" s="118"/>
      <c r="O17" s="103">
        <f>500*3*2</f>
        <v>3000</v>
      </c>
      <c r="P17" s="103"/>
      <c r="Q17" s="103"/>
      <c r="R17" s="2"/>
    </row>
    <row r="18" spans="1:18" s="1" customFormat="1" ht="20.100000000000001" customHeight="1">
      <c r="A18" s="90"/>
      <c r="B18" s="118" t="s">
        <v>25</v>
      </c>
      <c r="C18" s="118" t="s">
        <v>25</v>
      </c>
      <c r="D18" s="118" t="s">
        <v>25</v>
      </c>
      <c r="E18" s="118" t="s">
        <v>30</v>
      </c>
      <c r="F18" s="118" t="s">
        <v>52</v>
      </c>
      <c r="G18" s="118" t="s">
        <v>52</v>
      </c>
      <c r="H18" s="118" t="s">
        <v>52</v>
      </c>
      <c r="I18" s="118" t="s">
        <v>35</v>
      </c>
      <c r="J18" s="118"/>
      <c r="K18" s="118"/>
      <c r="L18" s="118"/>
      <c r="M18" s="118"/>
      <c r="N18" s="118"/>
      <c r="O18" s="103">
        <f>6000*2</f>
        <v>12000</v>
      </c>
      <c r="P18" s="103"/>
      <c r="Q18" s="103"/>
      <c r="R18" s="2"/>
    </row>
    <row r="19" spans="1:18" s="1" customFormat="1" ht="20.100000000000001" customHeight="1">
      <c r="A19" s="90"/>
      <c r="B19" s="118" t="s">
        <v>23</v>
      </c>
      <c r="C19" s="118"/>
      <c r="D19" s="118"/>
      <c r="E19" s="118" t="s">
        <v>29</v>
      </c>
      <c r="F19" s="118" t="s">
        <v>29</v>
      </c>
      <c r="G19" s="118" t="s">
        <v>29</v>
      </c>
      <c r="H19" s="118" t="s">
        <v>29</v>
      </c>
      <c r="I19" s="118" t="s">
        <v>40</v>
      </c>
      <c r="J19" s="118"/>
      <c r="K19" s="118"/>
      <c r="L19" s="118"/>
      <c r="M19" s="118"/>
      <c r="N19" s="118"/>
      <c r="O19" s="103">
        <f>600*5</f>
        <v>3000</v>
      </c>
      <c r="P19" s="103"/>
      <c r="Q19" s="103"/>
      <c r="R19" s="2"/>
    </row>
    <row r="20" spans="1:18" s="1" customFormat="1" ht="20.100000000000001" customHeight="1">
      <c r="A20" s="90"/>
      <c r="B20" s="118"/>
      <c r="C20" s="118"/>
      <c r="D20" s="118"/>
      <c r="E20" s="118" t="s">
        <v>51</v>
      </c>
      <c r="F20" s="118" t="s">
        <v>51</v>
      </c>
      <c r="G20" s="118" t="s">
        <v>51</v>
      </c>
      <c r="H20" s="118" t="s">
        <v>53</v>
      </c>
      <c r="I20" s="118" t="s">
        <v>36</v>
      </c>
      <c r="J20" s="118"/>
      <c r="K20" s="118"/>
      <c r="L20" s="118"/>
      <c r="M20" s="118"/>
      <c r="N20" s="118"/>
      <c r="O20" s="103">
        <f>500*4</f>
        <v>2000</v>
      </c>
      <c r="P20" s="103"/>
      <c r="Q20" s="103"/>
      <c r="R20" s="2"/>
    </row>
    <row r="21" spans="1:18" s="1" customFormat="1" ht="20.100000000000001" customHeight="1">
      <c r="A21" s="90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03"/>
      <c r="P21" s="103"/>
      <c r="Q21" s="103"/>
      <c r="R21" s="2"/>
    </row>
    <row r="22" spans="1:18" s="1" customFormat="1" ht="20.100000000000001" customHeight="1">
      <c r="A22" s="90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03"/>
      <c r="P22" s="103"/>
      <c r="Q22" s="103"/>
      <c r="R22" s="2"/>
    </row>
    <row r="23" spans="1:18" s="1" customFormat="1" ht="20.100000000000001" customHeight="1">
      <c r="A23" s="90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03"/>
      <c r="P23" s="103"/>
      <c r="Q23" s="103"/>
      <c r="R23" s="2"/>
    </row>
    <row r="24" spans="1:18" s="1" customFormat="1" ht="20.100000000000001" customHeight="1">
      <c r="A24" s="90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03"/>
      <c r="P24" s="103"/>
      <c r="Q24" s="103"/>
      <c r="R24" s="2"/>
    </row>
    <row r="25" spans="1:18" s="1" customFormat="1" ht="20.100000000000001" customHeight="1">
      <c r="A25" s="9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120"/>
      <c r="Q25" s="120"/>
      <c r="R25" s="2"/>
    </row>
    <row r="26" spans="1:18" s="1" customFormat="1" ht="20.100000000000001" customHeight="1">
      <c r="A26" s="91"/>
      <c r="B26" s="79" t="s">
        <v>55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136">
        <f>SUM(O14:O25)</f>
        <v>190000</v>
      </c>
      <c r="P26" s="137"/>
      <c r="Q26" s="138"/>
      <c r="R26" s="2"/>
    </row>
    <row r="27" spans="1:18" s="1" customFormat="1" ht="20.100000000000001" customHeight="1">
      <c r="A27" s="72" t="s">
        <v>14</v>
      </c>
      <c r="B27" s="117" t="s">
        <v>21</v>
      </c>
      <c r="C27" s="117"/>
      <c r="D27" s="117"/>
      <c r="E27" s="117" t="s">
        <v>38</v>
      </c>
      <c r="F27" s="117"/>
      <c r="G27" s="117"/>
      <c r="H27" s="117"/>
      <c r="I27" s="117" t="s">
        <v>37</v>
      </c>
      <c r="J27" s="117"/>
      <c r="K27" s="117"/>
      <c r="L27" s="117"/>
      <c r="M27" s="117"/>
      <c r="N27" s="117"/>
      <c r="O27" s="139">
        <f>2000*5</f>
        <v>10000</v>
      </c>
      <c r="P27" s="139"/>
      <c r="Q27" s="139"/>
      <c r="R27" s="2"/>
    </row>
    <row r="28" spans="1:18" s="1" customFormat="1" ht="20.100000000000001" customHeight="1">
      <c r="A28" s="73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6"/>
      <c r="P28" s="116"/>
      <c r="Q28" s="116"/>
      <c r="R28" s="2"/>
    </row>
    <row r="29" spans="1:18" s="1" customFormat="1" ht="20.100000000000001" customHeight="1">
      <c r="A29" s="73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43"/>
      <c r="P29" s="143"/>
      <c r="Q29" s="143"/>
      <c r="R29" s="2"/>
    </row>
    <row r="30" spans="1:18" s="1" customFormat="1" ht="20.100000000000001" customHeight="1" thickBot="1">
      <c r="A30" s="74"/>
      <c r="B30" s="61" t="s">
        <v>58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140">
        <f>SUM(O27:O29)</f>
        <v>10000</v>
      </c>
      <c r="P30" s="141"/>
      <c r="Q30" s="142"/>
      <c r="R30" s="2"/>
    </row>
    <row r="31" spans="1:18" ht="20.100000000000001" customHeight="1" thickTop="1" thickBot="1">
      <c r="A31" s="67" t="s">
        <v>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127">
        <f>SUM(O26,O30)</f>
        <v>200000</v>
      </c>
      <c r="P31" s="128"/>
      <c r="Q31" s="129"/>
      <c r="R31" s="3"/>
    </row>
    <row r="32" spans="1:18" s="6" customFormat="1" ht="20.100000000000001" customHeight="1" thickTop="1">
      <c r="A32" s="16" t="s">
        <v>47</v>
      </c>
      <c r="B32" s="16"/>
      <c r="C32" s="16"/>
      <c r="D32" s="16"/>
      <c r="E32" s="16"/>
      <c r="F32" s="16"/>
      <c r="G32" s="16"/>
      <c r="H32" s="16"/>
      <c r="I32" s="9"/>
      <c r="J32" s="9"/>
      <c r="K32" s="9"/>
      <c r="L32" s="9"/>
      <c r="M32" s="11"/>
      <c r="N32" s="11"/>
      <c r="O32" s="135" t="s">
        <v>1</v>
      </c>
      <c r="P32" s="135"/>
      <c r="Q32" s="135"/>
      <c r="R32" s="7"/>
    </row>
    <row r="33" spans="1:18" ht="20.100000000000001" customHeight="1">
      <c r="A33" s="34" t="s">
        <v>12</v>
      </c>
      <c r="B33" s="35"/>
      <c r="C33" s="35"/>
      <c r="D33" s="36"/>
      <c r="E33" s="34" t="s">
        <v>11</v>
      </c>
      <c r="F33" s="35"/>
      <c r="G33" s="35"/>
      <c r="H33" s="36"/>
      <c r="I33" s="34" t="s">
        <v>2</v>
      </c>
      <c r="J33" s="35"/>
      <c r="K33" s="35"/>
      <c r="L33" s="35"/>
      <c r="M33" s="35"/>
      <c r="N33" s="36"/>
      <c r="O33" s="34" t="s">
        <v>13</v>
      </c>
      <c r="P33" s="35"/>
      <c r="Q33" s="36"/>
      <c r="R33" s="3"/>
    </row>
    <row r="34" spans="1:18" s="1" customFormat="1" ht="20.100000000000001" customHeight="1">
      <c r="A34" s="110" t="s">
        <v>16</v>
      </c>
      <c r="B34" s="111"/>
      <c r="C34" s="111"/>
      <c r="D34" s="112"/>
      <c r="E34" s="110" t="s">
        <v>18</v>
      </c>
      <c r="F34" s="111"/>
      <c r="G34" s="111"/>
      <c r="H34" s="112"/>
      <c r="I34" s="110" t="s">
        <v>20</v>
      </c>
      <c r="J34" s="111"/>
      <c r="K34" s="111"/>
      <c r="L34" s="111"/>
      <c r="M34" s="111"/>
      <c r="N34" s="112"/>
      <c r="O34" s="121">
        <f>300*100</f>
        <v>30000</v>
      </c>
      <c r="P34" s="122"/>
      <c r="Q34" s="123"/>
      <c r="R34" s="2"/>
    </row>
    <row r="35" spans="1:18" s="1" customFormat="1" ht="20.100000000000001" customHeight="1">
      <c r="A35" s="113"/>
      <c r="B35" s="114"/>
      <c r="C35" s="114"/>
      <c r="D35" s="115"/>
      <c r="E35" s="113"/>
      <c r="F35" s="114"/>
      <c r="G35" s="114"/>
      <c r="H35" s="115"/>
      <c r="I35" s="113"/>
      <c r="J35" s="114"/>
      <c r="K35" s="114"/>
      <c r="L35" s="114"/>
      <c r="M35" s="114"/>
      <c r="N35" s="115"/>
      <c r="O35" s="124"/>
      <c r="P35" s="125"/>
      <c r="Q35" s="126"/>
      <c r="R35" s="2"/>
    </row>
    <row r="36" spans="1:18" ht="20.100000000000001" customHeight="1">
      <c r="A36" s="28" t="s">
        <v>48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132">
        <f>SUM(O34:Q35)</f>
        <v>30000</v>
      </c>
      <c r="P36" s="133"/>
      <c r="Q36" s="134"/>
      <c r="R36" s="3"/>
    </row>
    <row r="37" spans="1:18" ht="20.10000000000000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8"/>
      <c r="P37" s="8"/>
      <c r="Q37" s="8"/>
      <c r="R37" s="3"/>
    </row>
    <row r="38" spans="1:18" ht="20.100000000000001" customHeight="1" thickBot="1">
      <c r="A38" s="3"/>
      <c r="B38" s="3"/>
      <c r="C38" s="3"/>
      <c r="D38" s="43" t="s">
        <v>56</v>
      </c>
      <c r="E38" s="44"/>
      <c r="F38" s="44"/>
      <c r="G38" s="45"/>
      <c r="H38" s="46" t="s">
        <v>49</v>
      </c>
      <c r="I38" s="47" t="s">
        <v>48</v>
      </c>
      <c r="J38" s="48"/>
      <c r="K38" s="48"/>
      <c r="L38" s="49"/>
      <c r="M38" s="46" t="s">
        <v>50</v>
      </c>
      <c r="N38" s="50" t="s">
        <v>15</v>
      </c>
      <c r="O38" s="51"/>
      <c r="P38" s="51"/>
      <c r="Q38" s="52"/>
      <c r="R38" s="3"/>
    </row>
    <row r="39" spans="1:18" ht="20.100000000000001" customHeight="1" thickTop="1" thickBot="1">
      <c r="A39" s="3"/>
      <c r="B39" s="3"/>
      <c r="C39" s="3"/>
      <c r="D39" s="104">
        <f>O26</f>
        <v>190000</v>
      </c>
      <c r="E39" s="105"/>
      <c r="F39" s="105"/>
      <c r="G39" s="106"/>
      <c r="H39" s="46"/>
      <c r="I39" s="104">
        <f>O36</f>
        <v>30000</v>
      </c>
      <c r="J39" s="105"/>
      <c r="K39" s="105"/>
      <c r="L39" s="106"/>
      <c r="M39" s="46"/>
      <c r="N39" s="107">
        <f>D39-I39</f>
        <v>160000</v>
      </c>
      <c r="O39" s="108"/>
      <c r="P39" s="108"/>
      <c r="Q39" s="109"/>
      <c r="R39" s="3"/>
    </row>
    <row r="40" spans="1:18" ht="16.5" customHeight="1" thickTop="1">
      <c r="A40" s="3"/>
      <c r="B40" s="3"/>
      <c r="C40" s="3"/>
      <c r="D40" s="3"/>
      <c r="E40" s="3"/>
      <c r="F40" s="3"/>
      <c r="G40" s="18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3"/>
    </row>
    <row r="41" spans="1:18" ht="17.25" customHeight="1">
      <c r="A41" s="20" t="s">
        <v>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"/>
    </row>
    <row r="42" spans="1:18" ht="17.25" customHeight="1">
      <c r="A42" s="20" t="s">
        <v>45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"/>
    </row>
    <row r="43" spans="1:18" ht="17.25" customHeight="1">
      <c r="A43" s="21" t="s">
        <v>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"/>
    </row>
    <row r="44" spans="1:18" ht="17.25" customHeight="1">
      <c r="A44" s="20" t="s">
        <v>46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"/>
    </row>
    <row r="45" spans="1:18" ht="17.25" customHeight="1">
      <c r="A45" s="20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"/>
    </row>
    <row r="46" spans="1:18" ht="20.10000000000000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</sheetData>
  <mergeCells count="134">
    <mergeCell ref="A2:Q2"/>
    <mergeCell ref="A5:D5"/>
    <mergeCell ref="E5:H5"/>
    <mergeCell ref="I5:N5"/>
    <mergeCell ref="O5:Q5"/>
    <mergeCell ref="K3:L3"/>
    <mergeCell ref="A4:H4"/>
    <mergeCell ref="O4:Q4"/>
    <mergeCell ref="I9:N9"/>
    <mergeCell ref="O9:Q9"/>
    <mergeCell ref="M3:Q3"/>
    <mergeCell ref="A10:D10"/>
    <mergeCell ref="E10:H10"/>
    <mergeCell ref="I10:N10"/>
    <mergeCell ref="O10:Q10"/>
    <mergeCell ref="E9:H9"/>
    <mergeCell ref="A6:D6"/>
    <mergeCell ref="E6:H6"/>
    <mergeCell ref="I6:N6"/>
    <mergeCell ref="O6:Q6"/>
    <mergeCell ref="I7:N7"/>
    <mergeCell ref="O7:Q7"/>
    <mergeCell ref="I8:N8"/>
    <mergeCell ref="O8:Q8"/>
    <mergeCell ref="E8:H8"/>
    <mergeCell ref="E7:H7"/>
    <mergeCell ref="A9:D9"/>
    <mergeCell ref="A8:D8"/>
    <mergeCell ref="A7:D7"/>
    <mergeCell ref="I14:N14"/>
    <mergeCell ref="O14:Q14"/>
    <mergeCell ref="E15:H15"/>
    <mergeCell ref="I15:N15"/>
    <mergeCell ref="O15:Q15"/>
    <mergeCell ref="E16:H16"/>
    <mergeCell ref="I16:N16"/>
    <mergeCell ref="A11:N11"/>
    <mergeCell ref="O11:Q11"/>
    <mergeCell ref="A13:D13"/>
    <mergeCell ref="E13:H13"/>
    <mergeCell ref="I13:N13"/>
    <mergeCell ref="O13:Q13"/>
    <mergeCell ref="A12:H12"/>
    <mergeCell ref="O12:Q12"/>
    <mergeCell ref="O16:Q16"/>
    <mergeCell ref="A14:A26"/>
    <mergeCell ref="B16:D16"/>
    <mergeCell ref="B15:D15"/>
    <mergeCell ref="E14:H14"/>
    <mergeCell ref="B19:D20"/>
    <mergeCell ref="O22:Q22"/>
    <mergeCell ref="O23:Q23"/>
    <mergeCell ref="O19:Q19"/>
    <mergeCell ref="O17:Q17"/>
    <mergeCell ref="E18:H18"/>
    <mergeCell ref="I18:N18"/>
    <mergeCell ref="O18:Q18"/>
    <mergeCell ref="E19:H19"/>
    <mergeCell ref="I19:N19"/>
    <mergeCell ref="E33:H33"/>
    <mergeCell ref="I33:N33"/>
    <mergeCell ref="O33:Q33"/>
    <mergeCell ref="O32:Q32"/>
    <mergeCell ref="O26:Q26"/>
    <mergeCell ref="E27:H27"/>
    <mergeCell ref="I27:N27"/>
    <mergeCell ref="O27:Q27"/>
    <mergeCell ref="E23:H23"/>
    <mergeCell ref="I23:N23"/>
    <mergeCell ref="E20:H20"/>
    <mergeCell ref="I20:N20"/>
    <mergeCell ref="E21:H21"/>
    <mergeCell ref="I21:N21"/>
    <mergeCell ref="A32:H32"/>
    <mergeCell ref="O30:Q30"/>
    <mergeCell ref="O29:Q29"/>
    <mergeCell ref="A45:Q45"/>
    <mergeCell ref="A44:Q44"/>
    <mergeCell ref="A43:Q43"/>
    <mergeCell ref="A42:Q42"/>
    <mergeCell ref="A41:Q41"/>
    <mergeCell ref="G40:Q40"/>
    <mergeCell ref="A36:N36"/>
    <mergeCell ref="O36:Q36"/>
    <mergeCell ref="H38:H39"/>
    <mergeCell ref="M38:M39"/>
    <mergeCell ref="O34:Q34"/>
    <mergeCell ref="I35:N35"/>
    <mergeCell ref="O35:Q35"/>
    <mergeCell ref="A31:N31"/>
    <mergeCell ref="O31:Q31"/>
    <mergeCell ref="E17:H17"/>
    <mergeCell ref="A33:D33"/>
    <mergeCell ref="B14:D14"/>
    <mergeCell ref="B30:N30"/>
    <mergeCell ref="B26:N26"/>
    <mergeCell ref="B17:D17"/>
    <mergeCell ref="B18:D18"/>
    <mergeCell ref="B21:D21"/>
    <mergeCell ref="B22:D22"/>
    <mergeCell ref="B23:D23"/>
    <mergeCell ref="E24:H24"/>
    <mergeCell ref="I24:N24"/>
    <mergeCell ref="E25:H25"/>
    <mergeCell ref="I25:N25"/>
    <mergeCell ref="B24:D24"/>
    <mergeCell ref="B25:D25"/>
    <mergeCell ref="E22:H22"/>
    <mergeCell ref="I22:N22"/>
    <mergeCell ref="I17:N17"/>
    <mergeCell ref="O20:Q20"/>
    <mergeCell ref="O21:Q21"/>
    <mergeCell ref="A27:A30"/>
    <mergeCell ref="D39:G39"/>
    <mergeCell ref="D38:G38"/>
    <mergeCell ref="I39:L39"/>
    <mergeCell ref="I38:L38"/>
    <mergeCell ref="N39:Q39"/>
    <mergeCell ref="N38:Q38"/>
    <mergeCell ref="A34:D34"/>
    <mergeCell ref="E34:H34"/>
    <mergeCell ref="A35:D35"/>
    <mergeCell ref="E35:H35"/>
    <mergeCell ref="O28:Q28"/>
    <mergeCell ref="B27:D27"/>
    <mergeCell ref="B28:D28"/>
    <mergeCell ref="E28:H28"/>
    <mergeCell ref="I28:N28"/>
    <mergeCell ref="B29:D29"/>
    <mergeCell ref="E29:H29"/>
    <mergeCell ref="I29:N29"/>
    <mergeCell ref="O24:Q24"/>
    <mergeCell ref="O25:Q25"/>
    <mergeCell ref="I34:N34"/>
  </mergeCells>
  <phoneticPr fontId="2"/>
  <printOptions horizontalCentered="1"/>
  <pageMargins left="0.59055118110236227" right="0.59055118110236227" top="0.39370078740157483" bottom="0.19685039370078741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予算書(改)</vt:lpstr>
      <vt:lpstr>予算書(改)記入例</vt:lpstr>
      <vt:lpstr>'予算書(改)'!Print_Area</vt:lpstr>
      <vt:lpstr>'予算書(改)記入例'!Print_Area</vt:lpstr>
    </vt:vector>
  </TitlesOfParts>
  <Company>betukai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r-abe</dc:creator>
  <cp:lastModifiedBy>庄司　圭介</cp:lastModifiedBy>
  <cp:lastPrinted>2022-02-02T08:03:43Z</cp:lastPrinted>
  <dcterms:created xsi:type="dcterms:W3CDTF">2007-07-26T05:39:46Z</dcterms:created>
  <dcterms:modified xsi:type="dcterms:W3CDTF">2022-03-16T08:06:47Z</dcterms:modified>
</cp:coreProperties>
</file>