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DQ102" i="11"/>
  <c r="DL102"/>
  <c r="DG102"/>
  <c r="DB102"/>
  <c r="CW102"/>
  <c r="CR102"/>
  <c r="AU88"/>
  <c r="AP88"/>
  <c r="AU63"/>
  <c r="AP63"/>
  <c r="BG34" i="9" l="1"/>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BW37"/>
  <c r="BE37"/>
  <c r="AM37"/>
  <c r="U37"/>
  <c r="C37"/>
  <c r="BE36"/>
  <c r="AM36"/>
  <c r="U36"/>
  <c r="C36"/>
  <c r="BE35"/>
  <c r="AM35"/>
  <c r="U35"/>
  <c r="C35"/>
  <c r="CO34"/>
  <c r="CO35" s="1"/>
  <c r="CO36" s="1"/>
  <c r="CO37" s="1"/>
  <c r="BW34"/>
  <c r="BW35" s="1"/>
  <c r="BW36"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<sst xmlns="http://schemas.openxmlformats.org/spreadsheetml/2006/main" count="980" uniqueCount="558">
  <si>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</si>
  <si>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</si>
  <si>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</si>
  <si>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</si>
  <si>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</si>
  <si>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</si>
  <si>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</si>
  <si>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</si>
  <si>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</si>
  <si>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</si>
  <si>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</si>
  <si>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</si>
  <si>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</si>
  <si>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</si>
  <si>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</si>
  <si>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</si>
  <si>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</si>
  <si>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</si>
  <si>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</si>
  <si>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</si>
  <si>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</si>
  <si>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</si>
  <si>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</si>
  <si>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</si>
  <si>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</si>
  <si>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</si>
  <si>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</si>
  <si>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</si>
  <si>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</si>
  <si>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</si>
  <si>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</si>
  <si>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</si>
  <si>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</si>
  <si>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</si>
  <si>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</si>
  <si>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</si>
  <si>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</si>
  <si>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</si>
  <si>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</si>
  <si>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</si>
  <si>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</si>
  <si>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</si>
  <si>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</si>
  <si>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</si>
  <si>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</si>
  <si>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</si>
  <si>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</si>
  <si>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</si>
  <si>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</si>
  <si>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</si>
  <si>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</si>
  <si>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</si>
  <si>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</si>
  <si>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</si>
  <si>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</si>
  <si>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</si>
  <si>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</si>
  <si>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</si>
  <si>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</si>
  <si>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</si>
  <si>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</si>
  <si>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</si>
  <si>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</si>
  <si>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</si>
  <si>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</si>
  <si>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</si>
  <si>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</si>
  <si>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</si>
  <si>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</si>
  <si>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</si>
  <si>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</si>
  <si>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</si>
  <si>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</si>
  <si>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</si>
  <si>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</si>
  <si>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</si>
  <si>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</si>
  <si>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</si>
  <si>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</si>
  <si>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</si>
  <si>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</si>
  <si>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</si>
  <si>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</si>
  <si>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</si>
  <si>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</si>
  <si>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</si>
  <si>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</si>
  <si>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</si>
  <si>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</si>
  <si>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</si>
  <si>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</si>
  <si>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</si>
  <si>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</si>
  <si>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</si>
  <si>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</si>
  <si>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</si>
  <si>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</si>
  <si>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</si>
  <si>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</si>
  <si>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</si>
  <si>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</si>
  <si>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</si>
  <si>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</si>
  <si>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</si>
  <si>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</si>
  <si>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</si>
  <si>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</si>
  <si>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</si>
  <si>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</si>
  <si>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</si>
  <si>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</si>
  <si>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</si>
  <si>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</si>
  <si>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</si>
  <si>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</si>
  <si>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</si>
  <si>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</si>
  <si>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</si>
  <si>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</si>
  <si>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</si>
  <si>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</si>
  <si>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</si>
  <si>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</si>
  <si>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</si>
  <si>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</si>
  <si>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</si>
  <si>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</si>
  <si>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</si>
  <si>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</si>
  <si>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</si>
  <si>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</si>
  <si>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</si>
  <si>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</si>
  <si>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</si>
  <si>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</si>
  <si>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</si>
  <si>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</si>
  <si>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</si>
  <si>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</si>
  <si>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</si>
  <si>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</si>
  <si>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</si>
  <si>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</si>
  <si>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</si>
  <si>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</si>
  <si>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</si>
  <si>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</si>
  <si>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</si>
  <si>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</si>
  <si>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</si>
  <si>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</si>
  <si>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</si>
  <si>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</si>
  <si>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</si>
  <si>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</si>
  <si>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</si>
  <si>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</si>
  <si>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</si>
  <si>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</si>
  <si>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</si>
  <si>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</si>
  <si>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</si>
  <si>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</si>
  <si>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</si>
  <si>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</si>
  <si>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</si>
  <si>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</si>
  <si>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</si>
  <si>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</si>
  <si>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</si>
  <si>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</si>
  <si>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</si>
  <si>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</si>
  <si>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</si>
  <si>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</si>
  <si>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</si>
  <si>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</si>
  <si>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</si>
  <si>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</si>
  <si>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</si>
  <si>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</si>
  <si>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</si>
  <si>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</si>
  <si>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</si>
  <si>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</si>
  <si>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</si>
  <si>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</si>
  <si>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</si>
  <si>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</si>
  <si>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</si>
  <si>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</si>
  <si>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</si>
  <si>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北海道別海町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</si>
  <si>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</si>
  <si>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</si>
  <si>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</si>
  <si>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</si>
  <si>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</si>
  <si>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</si>
  <si>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</si>
  <si>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</si>
  <si>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</si>
  <si>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</si>
  <si>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</si>
  <si>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</si>
  <si>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</si>
  <si>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</si>
  <si>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</si>
  <si>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</si>
  <si>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</si>
  <si>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</si>
  <si>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</si>
  <si>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</si>
  <si>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</si>
  <si>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</si>
  <si>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</si>
  <si>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</si>
  <si>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</si>
  <si>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</si>
  <si>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</si>
  <si>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</si>
  <si>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</si>
  <si>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</si>
  <si>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</si>
  <si>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</si>
  <si>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</si>
  <si>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</si>
  <si>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</si>
  <si>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</si>
  <si>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</si>
  <si>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</si>
  <si>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</si>
  <si>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</si>
  <si>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</si>
  <si>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</si>
  <si>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</si>
  <si>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</si>
  <si>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</si>
  <si>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</si>
  <si>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</si>
  <si>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</si>
  <si>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</si>
  <si>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</si>
  <si>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</si>
  <si>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</si>
  <si>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</si>
  <si>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</si>
  <si>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</si>
  <si>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</si>
  <si>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</si>
  <si>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</si>
  <si>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</si>
  <si>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</si>
  <si>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</si>
  <si>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</si>
  <si>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</si>
  <si>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</si>
  <si>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</si>
  <si>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</si>
  <si>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</si>
  <si>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</si>
  <si>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</si>
  <si>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</si>
  <si>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</si>
  <si>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</si>
  <si>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</si>
  <si>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</si>
  <si>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</si>
  <si>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</si>
  <si>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</si>
  <si>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</si>
  <si>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</si>
  <si>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</si>
  <si>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</si>
  <si>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</si>
  <si>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</si>
  <si>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</si>
  <si>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</si>
  <si>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</si>
  <si>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</si>
  <si>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</si>
  <si>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</si>
  <si>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</si>
  <si>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</si>
  <si>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</si>
  <si>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</si>
  <si>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</si>
  <si>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</si>
  <si>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</si>
  <si>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</si>
  <si>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</si>
  <si>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</si>
  <si>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</si>
  <si>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</si>
  <si>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</si>
  <si>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</si>
  <si>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</si>
  <si>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</si>
  <si>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</si>
  <si>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</si>
  <si>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</si>
  <si>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</si>
  <si>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</si>
  <si>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</si>
  <si>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</si>
  <si>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</si>
  <si>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</si>
  <si>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</si>
  <si>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</si>
  <si>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</si>
  <si>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</si>
  <si>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</si>
  <si>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</si>
  <si>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</si>
  <si>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</si>
  <si>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</si>
  <si>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</si>
  <si>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</si>
  <si>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</si>
  <si>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</si>
  <si>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</si>
  <si>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</si>
  <si>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</si>
  <si>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</si>
  <si>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</si>
  <si>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</si>
  <si>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</si>
  <si>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</si>
  <si>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</si>
  <si>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</si>
  <si>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</si>
  <si>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</si>
  <si>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</si>
  <si>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</si>
  <si>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</si>
  <si>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</si>
  <si>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</si>
  <si>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</si>
  <si>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</si>
  <si>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</si>
  <si>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北海道別海町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</si>
  <si>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</si>
  <si>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</si>
  <si>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</si>
  <si>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</si>
  <si>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</si>
  <si>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</si>
  <si>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</si>
  <si>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</si>
  <si>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</si>
  <si>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</si>
  <si>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</si>
  <si>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</si>
  <si>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</si>
  <si>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</si>
  <si>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</si>
  <si>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</si>
  <si>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</si>
  <si>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</si>
  <si>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</si>
  <si>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</si>
  <si>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</si>
  <si>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</si>
  <si>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</si>
  <si>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</si>
  <si>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</si>
  <si>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</si>
  <si>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</si>
  <si>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</si>
  <si>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</si>
  <si>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</si>
  <si>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</si>
  <si>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</si>
  <si>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</si>
  <si>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</si>
  <si>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</si>
  <si>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</si>
  <si>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</si>
  <si>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別海町水道事業会計</t>
    <phoneticPr fontId="5"/>
  </si>
  <si>
    <t>法適用企業</t>
    <phoneticPr fontId="5"/>
  </si>
  <si>
    <t>町立別海病院事業会計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</si>
  <si>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</si>
  <si>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</si>
  <si>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</si>
  <si>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</si>
  <si>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</si>
  <si>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</si>
  <si>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</si>
  <si>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</si>
  <si>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</si>
  <si>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</si>
  <si>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</si>
  <si>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</si>
  <si>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</si>
  <si>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</si>
  <si>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</si>
  <si>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</si>
  <si>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</si>
  <si>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</si>
  <si>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</si>
  <si>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</si>
  <si>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</si>
  <si>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</si>
  <si>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</si>
  <si>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</si>
  <si>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</si>
  <si>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</si>
  <si>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</si>
  <si>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</si>
  <si>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</si>
  <si>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</si>
  <si>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</si>
  <si>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</si>
  <si>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</si>
  <si>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</si>
  <si>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</si>
  <si>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</si>
  <si>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</si>
  <si>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</si>
  <si>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</si>
  <si>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</si>
  <si>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</si>
  <si>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</si>
  <si>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</si>
  <si>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</si>
  <si>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</si>
  <si>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</si>
  <si>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</si>
  <si>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</si>
  <si>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</si>
  <si>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</si>
  <si>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</si>
  <si>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</si>
  <si>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</si>
  <si>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</si>
  <si>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</si>
  <si>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</si>
  <si>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</si>
  <si>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</si>
  <si>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</si>
  <si>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</si>
  <si>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</si>
  <si>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</si>
  <si>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</si>
  <si>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</si>
  <si>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</si>
  <si>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</si>
  <si>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</si>
  <si>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</si>
  <si>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</si>
  <si>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</si>
  <si>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</si>
  <si>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</si>
  <si>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</si>
  <si>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</si>
  <si>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</si>
  <si>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</si>
  <si>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</si>
  <si>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</si>
  <si>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</si>
  <si>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</si>
  <si>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</si>
  <si>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</si>
  <si>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</si>
  <si>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</si>
  <si>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</si>
  <si>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</si>
  <si>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</si>
  <si>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</si>
  <si>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</si>
  <si>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</si>
  <si>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</si>
  <si>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</si>
  <si>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</si>
  <si>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</si>
  <si>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</si>
  <si>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</si>
  <si>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</si>
  <si>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</si>
  <si>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</si>
  <si>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</si>
  <si>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</si>
  <si>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</si>
  <si>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</si>
  <si>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</si>
  <si>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</si>
  <si>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</si>
  <si>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</si>
  <si>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</si>
  <si>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</si>
  <si>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</si>
  <si>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</si>
  <si>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</si>
  <si>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</si>
  <si>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</si>
  <si>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</si>
  <si>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</si>
  <si>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</si>
  <si>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</si>
  <si>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</si>
  <si>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</si>
  <si>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</si>
  <si>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</si>
  <si>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</si>
  <si>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</si>
  <si>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</si>
  <si>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</si>
  <si>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</si>
  <si>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</si>
  <si>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</si>
  <si>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</si>
  <si>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</si>
  <si>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</si>
  <si>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</si>
  <si>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</si>
  <si>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</si>
  <si>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</si>
  <si>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</si>
  <si>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</si>
  <si>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</si>
  <si>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</si>
  <si>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</si>
  <si>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</si>
  <si>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</si>
  <si>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1.66</t>
  </si>
  <si>
    <t>▲ 3.05</t>
  </si>
  <si>
    <t>別海町水道事業会計</t>
  </si>
  <si>
    <t>町立別海病院事業会計</t>
  </si>
  <si>
    <t>一般会計</t>
  </si>
  <si>
    <t>介護保険特別会計</t>
  </si>
  <si>
    <t>国民健康保険特別会計</t>
  </si>
  <si>
    <t>後期高齢者医療特別会計</t>
  </si>
  <si>
    <t>介護サービス事業特別会計</t>
  </si>
  <si>
    <t>下水道事業特別会計</t>
  </si>
  <si>
    <t>その他会計（赤字）</t>
  </si>
  <si>
    <t>その他会計（黒字）</t>
  </si>
  <si>
    <t>-</t>
    <phoneticPr fontId="2"/>
  </si>
  <si>
    <t>根室北部消防事務組合</t>
    <rPh sb="0" eb="2">
      <t>ネムロ</t>
    </rPh>
    <rPh sb="2" eb="4">
      <t>ホクブ</t>
    </rPh>
    <rPh sb="4" eb="6">
      <t>ショウボウ</t>
    </rPh>
    <rPh sb="6" eb="8">
      <t>ジム</t>
    </rPh>
    <rPh sb="8" eb="10">
      <t>クミアイ</t>
    </rPh>
    <phoneticPr fontId="2"/>
  </si>
  <si>
    <t>他会計繰入金は別海町のみ</t>
    <rPh sb="0" eb="1">
      <t>ホカ</t>
    </rPh>
    <rPh sb="1" eb="3">
      <t>カイケイ</t>
    </rPh>
    <rPh sb="3" eb="5">
      <t>クリイレ</t>
    </rPh>
    <rPh sb="5" eb="6">
      <t>キン</t>
    </rPh>
    <rPh sb="7" eb="10">
      <t>ベッカイチョウ</t>
    </rPh>
    <phoneticPr fontId="5"/>
  </si>
  <si>
    <t>中標津町外２町葬斎組合</t>
    <rPh sb="0" eb="4">
      <t>ナカシベツチョウ</t>
    </rPh>
    <rPh sb="4" eb="5">
      <t>ホカ</t>
    </rPh>
    <rPh sb="6" eb="7">
      <t>マチ</t>
    </rPh>
    <rPh sb="7" eb="8">
      <t>ソウ</t>
    </rPh>
    <rPh sb="8" eb="9">
      <t>サイ</t>
    </rPh>
    <rPh sb="9" eb="11">
      <t>クミアイ</t>
    </rPh>
    <phoneticPr fontId="2"/>
  </si>
  <si>
    <t>他会計繰入金は別海町のみ</t>
    <phoneticPr fontId="5"/>
  </si>
  <si>
    <t>根室北部廃棄物処理広域連合</t>
    <rPh sb="0" eb="2">
      <t>ネムロ</t>
    </rPh>
    <rPh sb="2" eb="4">
      <t>ホクブ</t>
    </rPh>
    <rPh sb="4" eb="7">
      <t>ハイキブツ</t>
    </rPh>
    <rPh sb="7" eb="9">
      <t>ショリ</t>
    </rPh>
    <rPh sb="9" eb="11">
      <t>コウイキ</t>
    </rPh>
    <rPh sb="11" eb="13">
      <t>レンゴウ</t>
    </rPh>
    <phoneticPr fontId="2"/>
  </si>
  <si>
    <t>別海町観光開発公社</t>
  </si>
  <si>
    <t>別海町酪農研修牧場</t>
  </si>
  <si>
    <t>べつかい乳業公社</t>
  </si>
  <si>
    <t>別海バイオガス発電株式会社</t>
    <rPh sb="0" eb="2">
      <t>ベッカイ</t>
    </rPh>
    <rPh sb="7" eb="9">
      <t>ハツデン</t>
    </rPh>
    <rPh sb="9" eb="13">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</si>
  <si>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</si>
  <si>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</si>
  <si>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</si>
  <si>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</si>
  <si>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</si>
  <si>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</si>
  <si>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</si>
  <si>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</si>
  <si>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</si>
  <si>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実質公債費比率及び将来負担比率は類似団体と比較して高いものの、減少傾向にある。
これは、交付税措置の高い地方債を借り入れるよう取組んでいるためである。
今後も低下していくことが見込まれる。</t>
    <rPh sb="0" eb="2">
      <t>ジッシツ</t>
    </rPh>
    <rPh sb="2" eb="4">
      <t>コウサイ</t>
    </rPh>
    <rPh sb="4" eb="5">
      <t>ヒ</t>
    </rPh>
    <rPh sb="5" eb="7">
      <t>ヒリツ</t>
    </rPh>
    <rPh sb="7" eb="8">
      <t>オヨ</t>
    </rPh>
    <rPh sb="9" eb="11">
      <t>ショウライ</t>
    </rPh>
    <rPh sb="11" eb="13">
      <t>フタン</t>
    </rPh>
    <rPh sb="13" eb="15">
      <t>ヒリツ</t>
    </rPh>
    <rPh sb="16" eb="18">
      <t>ルイジ</t>
    </rPh>
    <rPh sb="18" eb="20">
      <t>ダンタイ</t>
    </rPh>
    <rPh sb="21" eb="23">
      <t>ヒカク</t>
    </rPh>
    <rPh sb="25" eb="26">
      <t>タカ</t>
    </rPh>
    <rPh sb="31" eb="33">
      <t>ゲンショウ</t>
    </rPh>
    <rPh sb="33" eb="35">
      <t>ケイコウ</t>
    </rPh>
    <rPh sb="44" eb="47">
      <t>コウフゼイ</t>
    </rPh>
    <rPh sb="47" eb="49">
      <t>ソチ</t>
    </rPh>
    <rPh sb="50" eb="51">
      <t>タカ</t>
    </rPh>
    <rPh sb="52" eb="55">
      <t>チホウサイ</t>
    </rPh>
    <rPh sb="56" eb="57">
      <t>カ</t>
    </rPh>
    <rPh sb="58" eb="59">
      <t>イ</t>
    </rPh>
    <rPh sb="63" eb="65">
      <t>トリク</t>
    </rPh>
    <rPh sb="76" eb="78">
      <t>コンゴ</t>
    </rPh>
    <rPh sb="79" eb="81">
      <t>テイカ</t>
    </rPh>
    <rPh sb="88" eb="90">
      <t>ミコ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</si>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</sst>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193523</c:v>
                </c:pt>
                <c:pt idx="1">
                  <c:v>174735</c:v>
                </c:pt>
                <c:pt idx="2">
                  <c:v>220822</c:v>
                </c:pt>
                <c:pt idx="3">
                  <c:v>258002</c:v>
                </c:pt>
                <c:pt idx="4">
                  <c:v>298050</c:v>
                </c:pt>
              </c:numCache>
            </c:numRef>
          </c:val>
        </c:ser>
        <c:marker val="1"/>
        <c:axId val="135971968"/>
        <c:axId val="135973888"/>
      </c:lineChart>
      <c:catAx>
        <c:axId val="1359719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73888"/>
        <c:crosses val="autoZero"/>
        <c:auto val="1"/>
        <c:lblAlgn val="ctr"/>
        <c:lblOffset val="100"/>
        <c:tickLblSkip val="1"/>
        <c:tickMarkSkip val="1"/>
      </c:catAx>
      <c:valAx>
        <c:axId val="135973888"/>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719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5.14</c:v>
                </c:pt>
                <c:pt idx="1">
                  <c:v>5.43</c:v>
                </c:pt>
                <c:pt idx="2">
                  <c:v>3.71</c:v>
                </c:pt>
                <c:pt idx="3">
                  <c:v>0.78</c:v>
                </c:pt>
                <c:pt idx="4">
                  <c:v>1.18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19.78</c:v>
                </c:pt>
                <c:pt idx="1">
                  <c:v>24.16</c:v>
                </c:pt>
                <c:pt idx="2">
                  <c:v>27.16</c:v>
                </c:pt>
                <c:pt idx="3">
                  <c:v>30.52</c:v>
                </c:pt>
                <c:pt idx="4">
                  <c:v>30.25</c:v>
                </c:pt>
              </c:numCache>
            </c:numRef>
          </c:val>
        </c:ser>
        <c:gapWidth val="250"/>
        <c:overlap val="100"/>
        <c:axId val="149660800"/>
        <c:axId val="1496627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c:v>
                </c:pt>
                <c:pt idx="1">
                  <c:v>2.52</c:v>
                </c:pt>
                <c:pt idx="2">
                  <c:v>-1.66</c:v>
                </c:pt>
                <c:pt idx="3">
                  <c:v>-3.05</c:v>
                </c:pt>
                <c:pt idx="4">
                  <c:v>0.47</c:v>
                </c:pt>
              </c:numCache>
            </c:numRef>
          </c:val>
        </c:ser>
        <c:marker val="1"/>
        <c:axId val="149660800"/>
        <c:axId val="149662720"/>
      </c:lineChart>
      <c:catAx>
        <c:axId val="1496608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662720"/>
        <c:crosses val="autoZero"/>
        <c:auto val="1"/>
        <c:lblAlgn val="ctr"/>
        <c:lblOffset val="100"/>
        <c:tickLblSkip val="1"/>
        <c:tickMarkSkip val="1"/>
      </c:catAx>
      <c:valAx>
        <c:axId val="149662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608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0.03</c:v>
                </c:pt>
                <c:pt idx="4">
                  <c:v>#N/A</c:v>
                </c:pt>
                <c:pt idx="5">
                  <c:v>0.01</c:v>
                </c:pt>
                <c:pt idx="6">
                  <c:v>#N/A</c:v>
                </c:pt>
                <c:pt idx="7">
                  <c:v>0.04</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0.2</c:v>
                </c:pt>
                <c:pt idx="4">
                  <c:v>#N/A</c:v>
                </c:pt>
                <c:pt idx="5">
                  <c:v>0.21</c:v>
                </c:pt>
                <c:pt idx="6">
                  <c:v>#N/A</c:v>
                </c:pt>
                <c:pt idx="7">
                  <c:v>0.22</c:v>
                </c:pt>
                <c:pt idx="8">
                  <c:v>#N/A</c:v>
                </c:pt>
                <c:pt idx="9">
                  <c:v>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5.14</c:v>
                </c:pt>
                <c:pt idx="2">
                  <c:v>#N/A</c:v>
                </c:pt>
                <c:pt idx="3">
                  <c:v>5.42</c:v>
                </c:pt>
                <c:pt idx="4">
                  <c:v>#N/A</c:v>
                </c:pt>
                <c:pt idx="5">
                  <c:v>3.71</c:v>
                </c:pt>
                <c:pt idx="6">
                  <c:v>#N/A</c:v>
                </c:pt>
                <c:pt idx="7">
                  <c:v>0.77</c:v>
                </c:pt>
                <c:pt idx="8">
                  <c:v>#N/A</c:v>
                </c:pt>
                <c:pt idx="9">
                  <c:v>1.17</c:v>
                </c:pt>
              </c:numCache>
            </c:numRef>
          </c:val>
        </c:ser>
        <c:ser>
          <c:idx val="8"/>
          <c:order val="8"/>
          <c:tx>
            <c:strRef>
              <c:f>データシート!$A$35</c:f>
              <c:strCache>
                <c:ptCount val="1"/>
                <c:pt idx="0">
                  <c:v>町立別海病院事業会計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2.96</c:v>
                </c:pt>
                <c:pt idx="2">
                  <c:v>#N/A</c:v>
                </c:pt>
                <c:pt idx="3">
                  <c:v>3.06</c:v>
                </c:pt>
                <c:pt idx="4">
                  <c:v>#N/A</c:v>
                </c:pt>
                <c:pt idx="5">
                  <c:v>3.37</c:v>
                </c:pt>
                <c:pt idx="6">
                  <c:v>#N/A</c:v>
                </c:pt>
                <c:pt idx="7">
                  <c:v>1.57</c:v>
                </c:pt>
                <c:pt idx="8">
                  <c:v>#N/A</c:v>
                </c:pt>
                <c:pt idx="9">
                  <c:v>2.58</c:v>
                </c:pt>
              </c:numCache>
            </c:numRef>
          </c:val>
        </c:ser>
        <c:ser>
          <c:idx val="9"/>
          <c:order val="9"/>
          <c:tx>
            <c:strRef>
              <c:f>データシート!$A$36</c:f>
              <c:strCache>
                <c:ptCount val="1"/>
                <c:pt idx="0">
                  <c:v>別海町水道事業会計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28.03</c:v>
                </c:pt>
                <c:pt idx="2">
                  <c:v>#N/A</c:v>
                </c:pt>
                <c:pt idx="3">
                  <c:v>28.33</c:v>
                </c:pt>
                <c:pt idx="4">
                  <c:v>#N/A</c:v>
                </c:pt>
                <c:pt idx="5">
                  <c:v>29.5</c:v>
                </c:pt>
                <c:pt idx="6">
                  <c:v>#N/A</c:v>
                </c:pt>
                <c:pt idx="7">
                  <c:v>29.44</c:v>
                </c:pt>
                <c:pt idx="8">
                  <c:v>#N/A</c:v>
                </c:pt>
                <c:pt idx="9">
                  <c:v>28.29</c:v>
                </c:pt>
              </c:numCache>
            </c:numRef>
          </c:val>
        </c:ser>
        <c:overlap val="100"/>
        <c:axId val="150832256"/>
        <c:axId val="150833792"/>
      </c:barChart>
      <c:catAx>
        <c:axId val="150832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33792"/>
        <c:crosses val="autoZero"/>
        <c:auto val="1"/>
        <c:lblAlgn val="ctr"/>
        <c:lblOffset val="100"/>
        <c:tickLblSkip val="1"/>
        <c:tickMarkSkip val="1"/>
      </c:catAx>
      <c:valAx>
        <c:axId val="150833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32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1372</c:v>
                </c:pt>
                <c:pt idx="5">
                  <c:v>1402</c:v>
                </c:pt>
                <c:pt idx="8">
                  <c:v>1397</c:v>
                </c:pt>
                <c:pt idx="11">
                  <c:v>1480</c:v>
                </c:pt>
                <c:pt idx="14">
                  <c:v>1446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121</c:v>
                </c:pt>
                <c:pt idx="3">
                  <c:v>100</c:v>
                </c:pt>
                <c:pt idx="6">
                  <c:v>98</c:v>
                </c:pt>
                <c:pt idx="9">
                  <c:v>78</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151</c:v>
                </c:pt>
                <c:pt idx="3">
                  <c:v>150</c:v>
                </c:pt>
                <c:pt idx="6">
                  <c:v>145</c:v>
                </c:pt>
                <c:pt idx="9">
                  <c:v>117</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372</c:v>
                </c:pt>
                <c:pt idx="3">
                  <c:v>379</c:v>
                </c:pt>
                <c:pt idx="6">
                  <c:v>386</c:v>
                </c:pt>
                <c:pt idx="9">
                  <c:v>410</c:v>
                </c:pt>
                <c:pt idx="12">
                  <c:v>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1915</c:v>
                </c:pt>
                <c:pt idx="3">
                  <c:v>1893</c:v>
                </c:pt>
                <c:pt idx="6">
                  <c:v>1843</c:v>
                </c:pt>
                <c:pt idx="9">
                  <c:v>1845</c:v>
                </c:pt>
                <c:pt idx="12">
                  <c:v>1771</c:v>
                </c:pt>
              </c:numCache>
            </c:numRef>
          </c:val>
        </c:ser>
        <c:gapWidth val="100"/>
        <c:overlap val="100"/>
        <c:axId val="143271424"/>
        <c:axId val="1432733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1187</c:v>
                </c:pt>
                <c:pt idx="2">
                  <c:v>#N/A</c:v>
                </c:pt>
                <c:pt idx="3">
                  <c:v>#N/A</c:v>
                </c:pt>
                <c:pt idx="4">
                  <c:v>1120</c:v>
                </c:pt>
                <c:pt idx="5">
                  <c:v>#N/A</c:v>
                </c:pt>
                <c:pt idx="6">
                  <c:v>#N/A</c:v>
                </c:pt>
                <c:pt idx="7">
                  <c:v>1075</c:v>
                </c:pt>
                <c:pt idx="8">
                  <c:v>#N/A</c:v>
                </c:pt>
                <c:pt idx="9">
                  <c:v>#N/A</c:v>
                </c:pt>
                <c:pt idx="10">
                  <c:v>970</c:v>
                </c:pt>
                <c:pt idx="11">
                  <c:v>#N/A</c:v>
                </c:pt>
                <c:pt idx="12">
                  <c:v>#N/A</c:v>
                </c:pt>
                <c:pt idx="13">
                  <c:v>969</c:v>
                </c:pt>
                <c:pt idx="14">
                  <c:v>#N/A</c:v>
                </c:pt>
              </c:numCache>
            </c:numRef>
          </c:val>
        </c:ser>
        <c:marker val="1"/>
        <c:axId val="143271424"/>
        <c:axId val="143273344"/>
      </c:lineChart>
      <c:catAx>
        <c:axId val="143271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73344"/>
        <c:crosses val="autoZero"/>
        <c:auto val="1"/>
        <c:lblAlgn val="ctr"/>
        <c:lblOffset val="100"/>
        <c:tickLblSkip val="1"/>
        <c:tickMarkSkip val="1"/>
      </c:catAx>
      <c:valAx>
        <c:axId val="143273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71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11682</c:v>
                </c:pt>
                <c:pt idx="5">
                  <c:v>12283</c:v>
                </c:pt>
                <c:pt idx="8">
                  <c:v>12258</c:v>
                </c:pt>
                <c:pt idx="11">
                  <c:v>11973</c:v>
                </c:pt>
                <c:pt idx="14">
                  <c:v>11864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931</c:v>
                </c:pt>
                <c:pt idx="5">
                  <c:v>698</c:v>
                </c:pt>
                <c:pt idx="8">
                  <c:v>584</c:v>
                </c:pt>
                <c:pt idx="11">
                  <c:v>493</c:v>
                </c:pt>
                <c:pt idx="14">
                  <c:v>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3321</c:v>
                </c:pt>
                <c:pt idx="5">
                  <c:v>3787</c:v>
                </c:pt>
                <c:pt idx="8">
                  <c:v>4426</c:v>
                </c:pt>
                <c:pt idx="11">
                  <c:v>4597</c:v>
                </c:pt>
                <c:pt idx="14">
                  <c:v>4839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2120</c:v>
                </c:pt>
                <c:pt idx="3">
                  <c:v>2040</c:v>
                </c:pt>
                <c:pt idx="6">
                  <c:v>2009</c:v>
                </c:pt>
                <c:pt idx="9">
                  <c:v>1828</c:v>
                </c:pt>
                <c:pt idx="12">
                  <c:v>1700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1256</c:v>
                </c:pt>
                <c:pt idx="3">
                  <c:v>1519</c:v>
                </c:pt>
                <c:pt idx="6">
                  <c:v>1397</c:v>
                </c:pt>
                <c:pt idx="9">
                  <c:v>1300</c:v>
                </c:pt>
                <c:pt idx="12">
                  <c:v>1216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3713</c:v>
                </c:pt>
                <c:pt idx="3">
                  <c:v>3694</c:v>
                </c:pt>
                <c:pt idx="6">
                  <c:v>3470</c:v>
                </c:pt>
                <c:pt idx="9">
                  <c:v>3313</c:v>
                </c:pt>
                <c:pt idx="12">
                  <c:v>3112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265</c:v>
                </c:pt>
                <c:pt idx="3">
                  <c:v>216</c:v>
                </c:pt>
                <c:pt idx="6">
                  <c:v>172</c:v>
                </c:pt>
                <c:pt idx="9">
                  <c:v>140</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16029</c:v>
                </c:pt>
                <c:pt idx="3">
                  <c:v>15780</c:v>
                </c:pt>
                <c:pt idx="6">
                  <c:v>15419</c:v>
                </c:pt>
                <c:pt idx="9">
                  <c:v>15212</c:v>
                </c:pt>
                <c:pt idx="12">
                  <c:v>15478</c:v>
                </c:pt>
              </c:numCache>
            </c:numRef>
          </c:val>
        </c:ser>
        <c:gapWidth val="100"/>
        <c:overlap val="100"/>
        <c:axId val="151992576"/>
        <c:axId val="1520111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7449</c:v>
                </c:pt>
                <c:pt idx="2">
                  <c:v>#N/A</c:v>
                </c:pt>
                <c:pt idx="3">
                  <c:v>#N/A</c:v>
                </c:pt>
                <c:pt idx="4">
                  <c:v>6480</c:v>
                </c:pt>
                <c:pt idx="5">
                  <c:v>#N/A</c:v>
                </c:pt>
                <c:pt idx="6">
                  <c:v>#N/A</c:v>
                </c:pt>
                <c:pt idx="7">
                  <c:v>5199</c:v>
                </c:pt>
                <c:pt idx="8">
                  <c:v>#N/A</c:v>
                </c:pt>
                <c:pt idx="9">
                  <c:v>#N/A</c:v>
                </c:pt>
                <c:pt idx="10">
                  <c:v>4729</c:v>
                </c:pt>
                <c:pt idx="11">
                  <c:v>#N/A</c:v>
                </c:pt>
                <c:pt idx="12">
                  <c:v>#N/A</c:v>
                </c:pt>
                <c:pt idx="13">
                  <c:v>4540</c:v>
                </c:pt>
                <c:pt idx="14">
                  <c:v>#N/A</c:v>
                </c:pt>
              </c:numCache>
            </c:numRef>
          </c:val>
        </c:ser>
        <c:marker val="1"/>
        <c:axId val="151992576"/>
        <c:axId val="152011136"/>
      </c:lineChart>
      <c:catAx>
        <c:axId val="151992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011136"/>
        <c:crosses val="autoZero"/>
        <c:auto val="1"/>
        <c:lblAlgn val="ctr"/>
        <c:lblOffset val="100"/>
        <c:tickLblSkip val="1"/>
        <c:tickMarkSkip val="1"/>
      </c:catAx>
      <c:valAx>
        <c:axId val="1520111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92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52056960"/>
        <c:axId val="152058880"/>
      </c:scatterChart>
      <c:valAx>
        <c:axId val="152056960"/>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58880"/>
        <c:crosses val="autoZero"/>
        <c:crossBetween val="midCat"/>
      </c:valAx>
      <c:valAx>
        <c:axId val="15205888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20569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866694672741833E-2"/>
                  <c:y val="-6.2527233115468414E-2"/>
                </c:manualLayout>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layout>
                <c:manualLayout>
                  <c:x val="-3.6866694672741833E-2"/>
                  <c:y val="-6.2527233115468414E-2"/>
                </c:manualLayout>
              </c:layout>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14.4</c:v>
                </c:pt>
                <c:pt idx="1">
                  <c:v>13.6</c:v>
                </c:pt>
                <c:pt idx="2">
                  <c:v>13</c:v>
                </c:pt>
                <c:pt idx="3">
                  <c:v>12.3</c:v>
                </c:pt>
                <c:pt idx="4">
                  <c:v>11.8</c:v>
                </c:pt>
              </c:numCache>
            </c:numRef>
          </c:xVal>
          <c:yVal>
            <c:numRef>
              <c:f>公会計指標分析・財政指標組合せ分析表!$K$73:$O$73</c:f>
              <c:numCache>
                <c:formatCode>#,##0.0;"▲ "#,##0.0</c:formatCode>
                <c:ptCount val="5"/>
                <c:pt idx="0">
                  <c:v>88.1</c:v>
                </c:pt>
                <c:pt idx="1">
                  <c:v>74.099999999999994</c:v>
                </c:pt>
                <c:pt idx="2">
                  <c:v>59.5</c:v>
                </c:pt>
                <c:pt idx="3">
                  <c:v>57.6</c:v>
                </c:pt>
                <c:pt idx="4">
                  <c:v>53.5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544229850885597E-2"/>
                  <c:y val="-6.2527233115468414E-2"/>
                </c:manualLayout>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layout>
                <c:manualLayout>
                  <c:x val="-2.6544229850885597E-2"/>
                  <c:y val="-6.2527233115468414E-2"/>
                </c:manualLayout>
              </c:layout>
              <c:tx>
                <c:strRef>
                  <c:f>公会計指標分析・財政指標組合せ分析表!$M$72</c:f>
                  <c:strCache>
                    <c:ptCount val="1"/>
                    <c:pt idx="0">
                      <c:v>H25</c:v>
                    </c:pt>
                  </c:strCache>
                </c:strRef>
              </c:tx>
              <c:dLblPos val="r"/>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er>
        <c:axId val="152547328"/>
        <c:axId val="152549248"/>
      </c:scatterChart>
      <c:valAx>
        <c:axId val="152547328"/>
        <c:scaling>
          <c:orientation val="minMax"/>
          <c:max val="14.9"/>
          <c:min val="9.8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549248"/>
        <c:crosses val="autoZero"/>
        <c:crossBetween val="midCat"/>
      </c:valAx>
      <c:valAx>
        <c:axId val="152549248"/>
        <c:scaling>
          <c:orientation val="minMax"/>
          <c:max val="97"/>
          <c:min val="3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25473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景気の低迷が続き、個人法人ともに町民税等の増収が見込めない中、人口に比して広大な行政面積を有していることもあり、全国平均と比較すると財政力指数は大きく下回っている状況です。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今後においても、可能な限り自主財源の確保に努めます。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8" name="直線コネクタ 67"/>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1" name="直線コネクタ 70"/>
        <xdr:cNvCxnSpPr/>
      </xdr:nvCxnSpPr>
      <xdr:spPr>
        <a:xfrm>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経常収支比率算定の分母である地方交付税、町税の増により、昨年度と比べて１．０ポイント改善となりました。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先を見通すことが難しい地方交付税への依存割合が高い本町は、その交付額の増減により、当該比率が大きな影響を受けないよう、今後においても経常経費の適切な執行に努めます。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28363</xdr:rowOff>
    </xdr:from>
    <xdr:to>
      <xdr:col>7</xdr:col>
      <xdr:colOff>152400</xdr:colOff>
      <xdr:row>62</xdr:row>
      <xdr:rowOff>108796</xdr:rowOff>
    </xdr:to>
    <xdr:cxnSp macro="">
      <xdr:nvCxnSpPr>
        <xdr:cNvPr id="131" name="直線コネクタ 130"/>
        <xdr:cNvCxnSpPr/>
      </xdr:nvCxnSpPr>
      <xdr:spPr>
        <a:xfrm flipV="1">
          <a:off x="4114800" y="106582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62</xdr:row>
      <xdr:rowOff>108796</xdr:rowOff>
    </xdr:to>
    <xdr:cxnSp macro="">
      <xdr:nvCxnSpPr>
        <xdr:cNvPr id="134" name="直線コネクタ 133"/>
        <xdr:cNvCxnSpPr/>
      </xdr:nvCxnSpPr>
      <xdr:spPr>
        <a:xfrm>
          <a:off x="3225800" y="1040892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87206</xdr:rowOff>
    </xdr:to>
    <xdr:cxnSp macro="">
      <xdr:nvCxnSpPr>
        <xdr:cNvPr id="137" name="直線コネクタ 136"/>
        <xdr:cNvCxnSpPr/>
      </xdr:nvCxnSpPr>
      <xdr:spPr>
        <a:xfrm flipV="1">
          <a:off x="2336800" y="1040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61</xdr:row>
      <xdr:rowOff>87206</xdr:rowOff>
    </xdr:to>
    <xdr:cxnSp macro="">
      <xdr:nvCxnSpPr>
        <xdr:cNvPr id="140" name="直線コネクタ 139"/>
        <xdr:cNvCxnSpPr/>
      </xdr:nvCxnSpPr>
      <xdr:spPr>
        <a:xfrm>
          <a:off x="1447800" y="1054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50" name="円/楕円 149"/>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165540</xdr:rowOff>
    </xdr:from>
    <xdr:ext cx="762000" cy="259045"/>
    <xdr:sp macro="" textlink="">
      <xdr:nvSpPr>
        <xdr:cNvPr id="151"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3" name="テキスト ボックス 152"/>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4" name="円/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55" name="テキスト ボックス 154"/>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6" name="円/楕円 155"/>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148183</xdr:rowOff>
    </xdr:from>
    <xdr:ext cx="762000" cy="259045"/>
    <xdr:sp macro="" textlink="">
      <xdr:nvSpPr>
        <xdr:cNvPr id="157" name="テキスト ボックス 156"/>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36406</xdr:rowOff>
    </xdr:from>
    <xdr:to>
      <xdr:col>2</xdr:col>
      <xdr:colOff>127000</xdr:colOff>
      <xdr:row>61</xdr:row>
      <xdr:rowOff>138006</xdr:rowOff>
    </xdr:to>
    <xdr:sp macro="" textlink="">
      <xdr:nvSpPr>
        <xdr:cNvPr id="158" name="円/楕円 157"/>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148183</xdr:rowOff>
    </xdr:from>
    <xdr:ext cx="762000" cy="259045"/>
    <xdr:sp macro="" textlink="">
      <xdr:nvSpPr>
        <xdr:cNvPr id="159" name="テキスト ボックス 158"/>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人口の微減が続く中、広大な行政面積を有している等の特異な地域性から、類似団体と比較すると大幅に下回っています。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行政サービスの低下にならぬようバランスを考慮しつつ、今後も適正な配置と経費の削減に努めます。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59353</xdr:rowOff>
    </xdr:from>
    <xdr:to>
      <xdr:col>7</xdr:col>
      <xdr:colOff>152400</xdr:colOff>
      <xdr:row>89</xdr:row>
      <xdr:rowOff>100157</xdr:rowOff>
    </xdr:to>
    <xdr:cxnSp macro="">
      <xdr:nvCxnSpPr>
        <xdr:cNvPr id="194" name="直線コネクタ 193"/>
        <xdr:cNvCxnSpPr/>
      </xdr:nvCxnSpPr>
      <xdr:spPr>
        <a:xfrm>
          <a:off x="4114800" y="15318403"/>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165867</xdr:rowOff>
    </xdr:from>
    <xdr:to>
      <xdr:col>6</xdr:col>
      <xdr:colOff>0</xdr:colOff>
      <xdr:row>89</xdr:row>
      <xdr:rowOff>59353</xdr:rowOff>
    </xdr:to>
    <xdr:cxnSp macro="">
      <xdr:nvCxnSpPr>
        <xdr:cNvPr id="197" name="直線コネクタ 196"/>
        <xdr:cNvCxnSpPr/>
      </xdr:nvCxnSpPr>
      <xdr:spPr>
        <a:xfrm>
          <a:off x="3225800" y="15082017"/>
          <a:ext cx="889000" cy="2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161074</xdr:rowOff>
    </xdr:from>
    <xdr:to>
      <xdr:col>4</xdr:col>
      <xdr:colOff>482600</xdr:colOff>
      <xdr:row>87</xdr:row>
      <xdr:rowOff>165867</xdr:rowOff>
    </xdr:to>
    <xdr:cxnSp macro="">
      <xdr:nvCxnSpPr>
        <xdr:cNvPr id="200" name="直線コネクタ 199"/>
        <xdr:cNvCxnSpPr/>
      </xdr:nvCxnSpPr>
      <xdr:spPr>
        <a:xfrm>
          <a:off x="2336800" y="15077224"/>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161074</xdr:rowOff>
    </xdr:from>
    <xdr:to>
      <xdr:col>3</xdr:col>
      <xdr:colOff>279400</xdr:colOff>
      <xdr:row>88</xdr:row>
      <xdr:rowOff>25112</xdr:rowOff>
    </xdr:to>
    <xdr:cxnSp macro="">
      <xdr:nvCxnSpPr>
        <xdr:cNvPr id="203" name="直線コネクタ 202"/>
        <xdr:cNvCxnSpPr/>
      </xdr:nvCxnSpPr>
      <xdr:spPr>
        <a:xfrm flipV="1">
          <a:off x="1447800" y="15077224"/>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49357</xdr:rowOff>
    </xdr:from>
    <xdr:to>
      <xdr:col>7</xdr:col>
      <xdr:colOff>203200</xdr:colOff>
      <xdr:row>89</xdr:row>
      <xdr:rowOff>150957</xdr:rowOff>
    </xdr:to>
    <xdr:sp macro="" textlink="">
      <xdr:nvSpPr>
        <xdr:cNvPr id="213" name="円/楕円 212"/>
        <xdr:cNvSpPr/>
      </xdr:nvSpPr>
      <xdr:spPr>
        <a:xfrm>
          <a:off x="4902200" y="153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116684</xdr:rowOff>
    </xdr:from>
    <xdr:ext cx="762000" cy="259045"/>
    <xdr:sp macro="" textlink="">
      <xdr:nvSpPr>
        <xdr:cNvPr id="214" name="人件費・物件費等の状況該当値テキスト"/>
        <xdr:cNvSpPr txBox="1"/>
      </xdr:nvSpPr>
      <xdr:spPr>
        <a:xfrm>
          <a:off x="5041900" y="152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293,768</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8553</xdr:rowOff>
    </xdr:from>
    <xdr:to>
      <xdr:col>6</xdr:col>
      <xdr:colOff>50800</xdr:colOff>
      <xdr:row>89</xdr:row>
      <xdr:rowOff>110153</xdr:rowOff>
    </xdr:to>
    <xdr:sp macro="" textlink="">
      <xdr:nvSpPr>
        <xdr:cNvPr id="215" name="円/楕円 214"/>
        <xdr:cNvSpPr/>
      </xdr:nvSpPr>
      <xdr:spPr>
        <a:xfrm>
          <a:off x="4064000" y="15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94930</xdr:rowOff>
    </xdr:from>
    <xdr:ext cx="736600" cy="259045"/>
    <xdr:sp macro="" textlink="">
      <xdr:nvSpPr>
        <xdr:cNvPr id="216" name="テキスト ボックス 215"/>
        <xdr:cNvSpPr txBox="1"/>
      </xdr:nvSpPr>
      <xdr:spPr>
        <a:xfrm>
          <a:off x="3733800" y="153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288,695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115067</xdr:rowOff>
    </xdr:from>
    <xdr:to>
      <xdr:col>4</xdr:col>
      <xdr:colOff>533400</xdr:colOff>
      <xdr:row>88</xdr:row>
      <xdr:rowOff>45217</xdr:rowOff>
    </xdr:to>
    <xdr:sp macro="" textlink="">
      <xdr:nvSpPr>
        <xdr:cNvPr id="217" name="円/楕円 216"/>
        <xdr:cNvSpPr/>
      </xdr:nvSpPr>
      <xdr:spPr>
        <a:xfrm>
          <a:off x="3175000" y="15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29994</xdr:rowOff>
    </xdr:from>
    <xdr:ext cx="762000" cy="259045"/>
    <xdr:sp macro="" textlink="">
      <xdr:nvSpPr>
        <xdr:cNvPr id="218" name="テキスト ボックス 217"/>
        <xdr:cNvSpPr txBox="1"/>
      </xdr:nvSpPr>
      <xdr:spPr>
        <a:xfrm>
          <a:off x="2844800" y="151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259,306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110274</xdr:rowOff>
    </xdr:from>
    <xdr:to>
      <xdr:col>3</xdr:col>
      <xdr:colOff>330200</xdr:colOff>
      <xdr:row>88</xdr:row>
      <xdr:rowOff>40424</xdr:rowOff>
    </xdr:to>
    <xdr:sp macro="" textlink="">
      <xdr:nvSpPr>
        <xdr:cNvPr id="219" name="円/楕円 218"/>
        <xdr:cNvSpPr/>
      </xdr:nvSpPr>
      <xdr:spPr>
        <a:xfrm>
          <a:off x="2286000" y="150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25201</xdr:rowOff>
    </xdr:from>
    <xdr:ext cx="762000" cy="259045"/>
    <xdr:sp macro="" textlink="">
      <xdr:nvSpPr>
        <xdr:cNvPr id="220" name="テキスト ボックス 219"/>
        <xdr:cNvSpPr txBox="1"/>
      </xdr:nvSpPr>
      <xdr:spPr>
        <a:xfrm>
          <a:off x="1955800" y="151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145762</xdr:rowOff>
    </xdr:from>
    <xdr:to>
      <xdr:col>2</xdr:col>
      <xdr:colOff>127000</xdr:colOff>
      <xdr:row>88</xdr:row>
      <xdr:rowOff>75912</xdr:rowOff>
    </xdr:to>
    <xdr:sp macro="" textlink="">
      <xdr:nvSpPr>
        <xdr:cNvPr id="221" name="円/楕円 220"/>
        <xdr:cNvSpPr/>
      </xdr:nvSpPr>
      <xdr:spPr>
        <a:xfrm>
          <a:off x="1397000" y="15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60689</xdr:rowOff>
    </xdr:from>
    <xdr:ext cx="762000" cy="259045"/>
    <xdr:sp macro="" textlink="">
      <xdr:nvSpPr>
        <xdr:cNvPr id="222" name="テキスト ボックス 221"/>
        <xdr:cNvSpPr txBox="1"/>
      </xdr:nvSpPr>
      <xdr:spPr>
        <a:xfrm>
          <a:off x="1066800" y="15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類似団体及び全国町村平均を上回っているものの、１００を切る状態となっています。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引き続き給与水準の適正化に努めます。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54732</xdr:rowOff>
    </xdr:to>
    <xdr:cxnSp macro="">
      <xdr:nvCxnSpPr>
        <xdr:cNvPr id="258" name="直線コネクタ 257"/>
        <xdr:cNvCxnSpPr/>
      </xdr:nvCxnSpPr>
      <xdr:spPr>
        <a:xfrm>
          <a:off x="16179800" y="145820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8768</xdr:rowOff>
    </xdr:to>
    <xdr:cxnSp macro="">
      <xdr:nvCxnSpPr>
        <xdr:cNvPr id="261" name="直線コネクタ 260"/>
        <xdr:cNvCxnSpPr/>
      </xdr:nvCxnSpPr>
      <xdr:spPr>
        <a:xfrm>
          <a:off x="15290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89</xdr:row>
      <xdr:rowOff>104321</xdr:rowOff>
    </xdr:to>
    <xdr:cxnSp macro="">
      <xdr:nvCxnSpPr>
        <xdr:cNvPr id="264" name="直線コネクタ 263"/>
        <xdr:cNvCxnSpPr/>
      </xdr:nvCxnSpPr>
      <xdr:spPr>
        <a:xfrm flipV="1">
          <a:off x="14401800" y="14524566"/>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104321</xdr:rowOff>
    </xdr:to>
    <xdr:cxnSp macro="">
      <xdr:nvCxnSpPr>
        <xdr:cNvPr id="267" name="直線コネクタ 266"/>
        <xdr:cNvCxnSpPr/>
      </xdr:nvCxnSpPr>
      <xdr:spPr>
        <a:xfrm>
          <a:off x="13512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7" name="円/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78"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人口の微減が続く中、広大な行政面積を有している等の特異な地域性から、類似団体と比較すると大幅に下回っています。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行政サービスの低下にならぬようバランスを考慮しつつ、今後も適正な職員の配置に努めます。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86571</xdr:rowOff>
    </xdr:from>
    <xdr:to>
      <xdr:col>24</xdr:col>
      <xdr:colOff>558800</xdr:colOff>
      <xdr:row>67</xdr:row>
      <xdr:rowOff>14323</xdr:rowOff>
    </xdr:to>
    <xdr:cxnSp macro="">
      <xdr:nvCxnSpPr>
        <xdr:cNvPr id="321" name="直線コネクタ 320"/>
        <xdr:cNvCxnSpPr/>
      </xdr:nvCxnSpPr>
      <xdr:spPr>
        <a:xfrm>
          <a:off x="16179800" y="11402271"/>
          <a:ext cx="8382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2"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86571</xdr:rowOff>
    </xdr:from>
    <xdr:to>
      <xdr:col>23</xdr:col>
      <xdr:colOff>406400</xdr:colOff>
      <xdr:row>66</xdr:row>
      <xdr:rowOff>93274</xdr:rowOff>
    </xdr:to>
    <xdr:cxnSp macro="">
      <xdr:nvCxnSpPr>
        <xdr:cNvPr id="324" name="直線コネクタ 323"/>
        <xdr:cNvCxnSpPr/>
      </xdr:nvCxnSpPr>
      <xdr:spPr>
        <a:xfrm flipV="1">
          <a:off x="15290800" y="1140227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6" name="テキスト ボックス 325"/>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7479</xdr:rowOff>
    </xdr:from>
    <xdr:to>
      <xdr:col>22</xdr:col>
      <xdr:colOff>203200</xdr:colOff>
      <xdr:row>66</xdr:row>
      <xdr:rowOff>93274</xdr:rowOff>
    </xdr:to>
    <xdr:cxnSp macro="">
      <xdr:nvCxnSpPr>
        <xdr:cNvPr id="327" name="直線コネクタ 326"/>
        <xdr:cNvCxnSpPr/>
      </xdr:nvCxnSpPr>
      <xdr:spPr>
        <a:xfrm>
          <a:off x="14401800" y="11323179"/>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7479</xdr:rowOff>
    </xdr:from>
    <xdr:to>
      <xdr:col>21</xdr:col>
      <xdr:colOff>0</xdr:colOff>
      <xdr:row>66</xdr:row>
      <xdr:rowOff>26246</xdr:rowOff>
    </xdr:to>
    <xdr:cxnSp macro="">
      <xdr:nvCxnSpPr>
        <xdr:cNvPr id="330" name="直線コネクタ 329"/>
        <xdr:cNvCxnSpPr/>
      </xdr:nvCxnSpPr>
      <xdr:spPr>
        <a:xfrm flipV="1">
          <a:off x="13512800" y="11323179"/>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2" name="テキスト ボックス 331"/>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134973</xdr:rowOff>
    </xdr:from>
    <xdr:to>
      <xdr:col>24</xdr:col>
      <xdr:colOff>609600</xdr:colOff>
      <xdr:row>67</xdr:row>
      <xdr:rowOff>65123</xdr:rowOff>
    </xdr:to>
    <xdr:sp macro="" textlink="">
      <xdr:nvSpPr>
        <xdr:cNvPr id="340" name="円/楕円 339"/>
        <xdr:cNvSpPr/>
      </xdr:nvSpPr>
      <xdr:spPr>
        <a:xfrm>
          <a:off x="16967200" y="114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30850</xdr:rowOff>
    </xdr:from>
    <xdr:ext cx="762000" cy="259045"/>
    <xdr:sp macro="" textlink="">
      <xdr:nvSpPr>
        <xdr:cNvPr id="341" name="定員管理の状況該当値テキスト"/>
        <xdr:cNvSpPr txBox="1"/>
      </xdr:nvSpPr>
      <xdr:spPr>
        <a:xfrm>
          <a:off x="17106900" y="1134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35771</xdr:rowOff>
    </xdr:from>
    <xdr:to>
      <xdr:col>23</xdr:col>
      <xdr:colOff>457200</xdr:colOff>
      <xdr:row>66</xdr:row>
      <xdr:rowOff>137371</xdr:rowOff>
    </xdr:to>
    <xdr:sp macro="" textlink="">
      <xdr:nvSpPr>
        <xdr:cNvPr id="342" name="円/楕円 341"/>
        <xdr:cNvSpPr/>
      </xdr:nvSpPr>
      <xdr:spPr>
        <a:xfrm>
          <a:off x="16129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122148</xdr:rowOff>
    </xdr:from>
    <xdr:ext cx="736600" cy="259045"/>
    <xdr:sp macro="" textlink="">
      <xdr:nvSpPr>
        <xdr:cNvPr id="343" name="テキスト ボックス 342"/>
        <xdr:cNvSpPr txBox="1"/>
      </xdr:nvSpPr>
      <xdr:spPr>
        <a:xfrm>
          <a:off x="15798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42474</xdr:rowOff>
    </xdr:from>
    <xdr:to>
      <xdr:col>22</xdr:col>
      <xdr:colOff>254000</xdr:colOff>
      <xdr:row>66</xdr:row>
      <xdr:rowOff>144074</xdr:rowOff>
    </xdr:to>
    <xdr:sp macro="" textlink="">
      <xdr:nvSpPr>
        <xdr:cNvPr id="344" name="円/楕円 343"/>
        <xdr:cNvSpPr/>
      </xdr:nvSpPr>
      <xdr:spPr>
        <a:xfrm>
          <a:off x="15240000" y="11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128851</xdr:rowOff>
    </xdr:from>
    <xdr:ext cx="762000" cy="259045"/>
    <xdr:sp macro="" textlink="">
      <xdr:nvSpPr>
        <xdr:cNvPr id="345" name="テキスト ボックス 344"/>
        <xdr:cNvSpPr txBox="1"/>
      </xdr:nvSpPr>
      <xdr:spPr>
        <a:xfrm>
          <a:off x="14909800" y="1144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128129</xdr:rowOff>
    </xdr:from>
    <xdr:to>
      <xdr:col>21</xdr:col>
      <xdr:colOff>50800</xdr:colOff>
      <xdr:row>66</xdr:row>
      <xdr:rowOff>58279</xdr:rowOff>
    </xdr:to>
    <xdr:sp macro="" textlink="">
      <xdr:nvSpPr>
        <xdr:cNvPr id="346" name="円/楕円 345"/>
        <xdr:cNvSpPr/>
      </xdr:nvSpPr>
      <xdr:spPr>
        <a:xfrm>
          <a:off x="14351000" y="112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43056</xdr:rowOff>
    </xdr:from>
    <xdr:ext cx="762000" cy="259045"/>
    <xdr:sp macro="" textlink="">
      <xdr:nvSpPr>
        <xdr:cNvPr id="347" name="テキスト ボックス 346"/>
        <xdr:cNvSpPr txBox="1"/>
      </xdr:nvSpPr>
      <xdr:spPr>
        <a:xfrm>
          <a:off x="14020800" y="113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146896</xdr:rowOff>
    </xdr:from>
    <xdr:to>
      <xdr:col>19</xdr:col>
      <xdr:colOff>533400</xdr:colOff>
      <xdr:row>66</xdr:row>
      <xdr:rowOff>77046</xdr:rowOff>
    </xdr:to>
    <xdr:sp macro="" textlink="">
      <xdr:nvSpPr>
        <xdr:cNvPr id="348" name="円/楕円 347"/>
        <xdr:cNvSpPr/>
      </xdr:nvSpPr>
      <xdr:spPr>
        <a:xfrm>
          <a:off x="13462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61823</xdr:rowOff>
    </xdr:from>
    <xdr:ext cx="762000" cy="259045"/>
    <xdr:sp macro="" textlink="">
      <xdr:nvSpPr>
        <xdr:cNvPr id="349" name="テキスト ボックス 348"/>
        <xdr:cNvSpPr txBox="1"/>
      </xdr:nvSpPr>
      <xdr:spPr>
        <a:xfrm>
          <a:off x="13131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計画的な地方債発行を進めており、昨年度と比較して０．５ポイントの改善となりました。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今後においても、財政上有利な地方債を活用しながら、バランスの取れた地方債発行に努めます。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41</xdr:row>
      <xdr:rowOff>162378</xdr:rowOff>
    </xdr:to>
    <xdr:cxnSp macro="">
      <xdr:nvCxnSpPr>
        <xdr:cNvPr id="386" name="直線コネクタ 385"/>
        <xdr:cNvCxnSpPr/>
      </xdr:nvCxnSpPr>
      <xdr:spPr>
        <a:xfrm flipV="1">
          <a:off x="16179800" y="71343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162378</xdr:rowOff>
    </xdr:from>
    <xdr:to>
      <xdr:col>23</xdr:col>
      <xdr:colOff>406400</xdr:colOff>
      <xdr:row>42</xdr:row>
      <xdr:rowOff>71362</xdr:rowOff>
    </xdr:to>
    <xdr:cxnSp macro="">
      <xdr:nvCxnSpPr>
        <xdr:cNvPr id="389" name="直線コネクタ 388"/>
        <xdr:cNvCxnSpPr/>
      </xdr:nvCxnSpPr>
      <xdr:spPr>
        <a:xfrm flipV="1">
          <a:off x="15290800" y="719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71362</xdr:rowOff>
    </xdr:from>
    <xdr:to>
      <xdr:col>22</xdr:col>
      <xdr:colOff>203200</xdr:colOff>
      <xdr:row>42</xdr:row>
      <xdr:rowOff>140305</xdr:rowOff>
    </xdr:to>
    <xdr:cxnSp macro="">
      <xdr:nvCxnSpPr>
        <xdr:cNvPr id="392" name="直線コネクタ 391"/>
        <xdr:cNvCxnSpPr/>
      </xdr:nvCxnSpPr>
      <xdr:spPr>
        <a:xfrm flipV="1">
          <a:off x="14401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4" name="テキスト ボックス 39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60778</xdr:rowOff>
    </xdr:to>
    <xdr:cxnSp macro="">
      <xdr:nvCxnSpPr>
        <xdr:cNvPr id="395" name="直線コネクタ 394"/>
        <xdr:cNvCxnSpPr/>
      </xdr:nvCxnSpPr>
      <xdr:spPr>
        <a:xfrm flipV="1">
          <a:off x="13512800" y="73412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5" name="円/楕円 404"/>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6"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111578</xdr:rowOff>
    </xdr:from>
    <xdr:to>
      <xdr:col>23</xdr:col>
      <xdr:colOff>457200</xdr:colOff>
      <xdr:row>42</xdr:row>
      <xdr:rowOff>41728</xdr:rowOff>
    </xdr:to>
    <xdr:sp macro="" textlink="">
      <xdr:nvSpPr>
        <xdr:cNvPr id="407" name="円/楕円 406"/>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408" name="テキスト ボックス 407"/>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09" name="円/楕円 408"/>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106939</xdr:rowOff>
    </xdr:from>
    <xdr:ext cx="762000" cy="259045"/>
    <xdr:sp macro="" textlink="">
      <xdr:nvSpPr>
        <xdr:cNvPr id="410" name="テキスト ボックス 409"/>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1" name="円/楕円 410"/>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412" name="テキスト ボックス 411"/>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413" name="円/楕円 412"/>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121755</xdr:rowOff>
    </xdr:from>
    <xdr:ext cx="762000" cy="259045"/>
    <xdr:sp macro="" textlink="">
      <xdr:nvSpPr>
        <xdr:cNvPr id="414" name="テキスト ボックス 413"/>
        <xdr:cNvSpPr txBox="1"/>
      </xdr:nvSpPr>
      <xdr:spPr>
        <a:xfrm>
          <a:off x="13131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全国平均を上回っているものの、起債償還額等の減少に伴い好転を続けており、概ね類似団体・北海道平均並となっています。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今後においても、公債費負担をはじめとする世代間負担の適切な平準化に努めます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1764</xdr:rowOff>
    </xdr:from>
    <xdr:to>
      <xdr:col>24</xdr:col>
      <xdr:colOff>558800</xdr:colOff>
      <xdr:row>18</xdr:row>
      <xdr:rowOff>56727</xdr:rowOff>
    </xdr:to>
    <xdr:cxnSp macro="">
      <xdr:nvCxnSpPr>
        <xdr:cNvPr id="448" name="直線コネクタ 447"/>
        <xdr:cNvCxnSpPr/>
      </xdr:nvCxnSpPr>
      <xdr:spPr>
        <a:xfrm flipV="1">
          <a:off x="16179800" y="3087864"/>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9"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56727</xdr:rowOff>
    </xdr:from>
    <xdr:to>
      <xdr:col>23</xdr:col>
      <xdr:colOff>406400</xdr:colOff>
      <xdr:row>18</xdr:row>
      <xdr:rowOff>82197</xdr:rowOff>
    </xdr:to>
    <xdr:cxnSp macro="">
      <xdr:nvCxnSpPr>
        <xdr:cNvPr id="451" name="直線コネクタ 450"/>
        <xdr:cNvCxnSpPr/>
      </xdr:nvCxnSpPr>
      <xdr:spPr>
        <a:xfrm flipV="1">
          <a:off x="15290800" y="3142827"/>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3" name="テキスト ボックス 452"/>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82197</xdr:rowOff>
    </xdr:from>
    <xdr:to>
      <xdr:col>22</xdr:col>
      <xdr:colOff>203200</xdr:colOff>
      <xdr:row>19</xdr:row>
      <xdr:rowOff>106468</xdr:rowOff>
    </xdr:to>
    <xdr:cxnSp macro="">
      <xdr:nvCxnSpPr>
        <xdr:cNvPr id="454" name="直線コネクタ 453"/>
        <xdr:cNvCxnSpPr/>
      </xdr:nvCxnSpPr>
      <xdr:spPr>
        <a:xfrm flipV="1">
          <a:off x="14401800" y="3168297"/>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6" name="テキスト ボックス 455"/>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106468</xdr:rowOff>
    </xdr:from>
    <xdr:to>
      <xdr:col>21</xdr:col>
      <xdr:colOff>0</xdr:colOff>
      <xdr:row>20</xdr:row>
      <xdr:rowOff>122696</xdr:rowOff>
    </xdr:to>
    <xdr:cxnSp macro="">
      <xdr:nvCxnSpPr>
        <xdr:cNvPr id="457" name="直線コネクタ 456"/>
        <xdr:cNvCxnSpPr/>
      </xdr:nvCxnSpPr>
      <xdr:spPr>
        <a:xfrm flipV="1">
          <a:off x="13512800" y="3364018"/>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9" name="テキスト ボックス 458"/>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61" name="テキスト ボックス 460"/>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122414</xdr:rowOff>
    </xdr:from>
    <xdr:to>
      <xdr:col>24</xdr:col>
      <xdr:colOff>609600</xdr:colOff>
      <xdr:row>18</xdr:row>
      <xdr:rowOff>52564</xdr:rowOff>
    </xdr:to>
    <xdr:sp macro="" textlink="">
      <xdr:nvSpPr>
        <xdr:cNvPr id="467" name="円/楕円 466"/>
        <xdr:cNvSpPr/>
      </xdr:nvSpPr>
      <xdr:spPr>
        <a:xfrm>
          <a:off x="169672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94491</xdr:rowOff>
    </xdr:from>
    <xdr:ext cx="762000" cy="259045"/>
    <xdr:sp macro="" textlink="">
      <xdr:nvSpPr>
        <xdr:cNvPr id="468" name="将来負担の状況該当値テキスト"/>
        <xdr:cNvSpPr txBox="1"/>
      </xdr:nvSpPr>
      <xdr:spPr>
        <a:xfrm>
          <a:off x="17106900" y="3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5927</xdr:rowOff>
    </xdr:from>
    <xdr:to>
      <xdr:col>23</xdr:col>
      <xdr:colOff>457200</xdr:colOff>
      <xdr:row>18</xdr:row>
      <xdr:rowOff>107527</xdr:rowOff>
    </xdr:to>
    <xdr:sp macro="" textlink="">
      <xdr:nvSpPr>
        <xdr:cNvPr id="469" name="円/楕円 468"/>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92304</xdr:rowOff>
    </xdr:from>
    <xdr:ext cx="736600" cy="259045"/>
    <xdr:sp macro="" textlink="">
      <xdr:nvSpPr>
        <xdr:cNvPr id="470" name="テキスト ボックス 469"/>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31397</xdr:rowOff>
    </xdr:from>
    <xdr:to>
      <xdr:col>22</xdr:col>
      <xdr:colOff>254000</xdr:colOff>
      <xdr:row>18</xdr:row>
      <xdr:rowOff>132997</xdr:rowOff>
    </xdr:to>
    <xdr:sp macro="" textlink="">
      <xdr:nvSpPr>
        <xdr:cNvPr id="471" name="円/楕円 470"/>
        <xdr:cNvSpPr/>
      </xdr:nvSpPr>
      <xdr:spPr>
        <a:xfrm>
          <a:off x="15240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117774</xdr:rowOff>
    </xdr:from>
    <xdr:ext cx="762000" cy="259045"/>
    <xdr:sp macro="" textlink="">
      <xdr:nvSpPr>
        <xdr:cNvPr id="472" name="テキスト ボックス 471"/>
        <xdr:cNvSpPr txBox="1"/>
      </xdr:nvSpPr>
      <xdr:spPr>
        <a:xfrm>
          <a:off x="14909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55668</xdr:rowOff>
    </xdr:from>
    <xdr:to>
      <xdr:col>21</xdr:col>
      <xdr:colOff>50800</xdr:colOff>
      <xdr:row>19</xdr:row>
      <xdr:rowOff>157268</xdr:rowOff>
    </xdr:to>
    <xdr:sp macro="" textlink="">
      <xdr:nvSpPr>
        <xdr:cNvPr id="473" name="円/楕円 472"/>
        <xdr:cNvSpPr/>
      </xdr:nvSpPr>
      <xdr:spPr>
        <a:xfrm>
          <a:off x="14351000" y="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142045</xdr:rowOff>
    </xdr:from>
    <xdr:ext cx="762000" cy="259045"/>
    <xdr:sp macro="" textlink="">
      <xdr:nvSpPr>
        <xdr:cNvPr id="474" name="テキスト ボックス 473"/>
        <xdr:cNvSpPr txBox="1"/>
      </xdr:nvSpPr>
      <xdr:spPr>
        <a:xfrm>
          <a:off x="14020800" y="33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71896</xdr:rowOff>
    </xdr:from>
    <xdr:to>
      <xdr:col>19</xdr:col>
      <xdr:colOff>533400</xdr:colOff>
      <xdr:row>21</xdr:row>
      <xdr:rowOff>2046</xdr:rowOff>
    </xdr:to>
    <xdr:sp macro="" textlink="">
      <xdr:nvSpPr>
        <xdr:cNvPr id="475" name="円/楕円 474"/>
        <xdr:cNvSpPr/>
      </xdr:nvSpPr>
      <xdr:spPr>
        <a:xfrm>
          <a:off x="13462000" y="35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158273</xdr:rowOff>
    </xdr:from>
    <xdr:ext cx="762000" cy="259045"/>
    <xdr:sp macro="" textlink="">
      <xdr:nvSpPr>
        <xdr:cNvPr id="476" name="テキスト ボックス 475"/>
        <xdr:cNvSpPr txBox="1"/>
      </xdr:nvSpPr>
      <xdr:spPr>
        <a:xfrm>
          <a:off x="13131800" y="358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平成２７年度は、前年比で０．５ポイント程度改善されています。</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今後においても、適性な職員配置を進めて行きます。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67128</xdr:rowOff>
    </xdr:to>
    <xdr:cxnSp macro="">
      <xdr:nvCxnSpPr>
        <xdr:cNvPr id="68" name="直線コネクタ 67"/>
        <xdr:cNvCxnSpPr/>
      </xdr:nvCxnSpPr>
      <xdr:spPr>
        <a:xfrm flipV="1">
          <a:off x="3987800" y="6184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75293</xdr:rowOff>
    </xdr:from>
    <xdr:to>
      <xdr:col>5</xdr:col>
      <xdr:colOff>549275</xdr:colOff>
      <xdr:row>36</xdr:row>
      <xdr:rowOff>67128</xdr:rowOff>
    </xdr:to>
    <xdr:cxnSp macro="">
      <xdr:nvCxnSpPr>
        <xdr:cNvPr id="71" name="直線コネクタ 70"/>
        <xdr:cNvCxnSpPr/>
      </xdr:nvCxnSpPr>
      <xdr:spPr>
        <a:xfrm>
          <a:off x="3098800" y="607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75293</xdr:rowOff>
    </xdr:from>
    <xdr:to>
      <xdr:col>4</xdr:col>
      <xdr:colOff>346075</xdr:colOff>
      <xdr:row>36</xdr:row>
      <xdr:rowOff>12700</xdr:rowOff>
    </xdr:to>
    <xdr:cxnSp macro="">
      <xdr:nvCxnSpPr>
        <xdr:cNvPr id="74" name="直線コネクタ 73"/>
        <xdr:cNvCxnSpPr/>
      </xdr:nvCxnSpPr>
      <xdr:spPr>
        <a:xfrm flipV="1">
          <a:off x="2209800" y="607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132443</xdr:rowOff>
    </xdr:to>
    <xdr:cxnSp macro="">
      <xdr:nvCxnSpPr>
        <xdr:cNvPr id="77" name="直線コネクタ 76"/>
        <xdr:cNvCxnSpPr/>
      </xdr:nvCxnSpPr>
      <xdr:spPr>
        <a:xfrm flipV="1">
          <a:off x="1320800" y="618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16328</xdr:rowOff>
    </xdr:from>
    <xdr:to>
      <xdr:col>5</xdr:col>
      <xdr:colOff>600075</xdr:colOff>
      <xdr:row>36</xdr:row>
      <xdr:rowOff>117928</xdr:rowOff>
    </xdr:to>
    <xdr:sp macro="" textlink="">
      <xdr:nvSpPr>
        <xdr:cNvPr id="89" name="円/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128105</xdr:rowOff>
    </xdr:from>
    <xdr:ext cx="736600" cy="259045"/>
    <xdr:sp macro="" textlink="">
      <xdr:nvSpPr>
        <xdr:cNvPr id="90" name="テキスト ボックス 89"/>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91" name="円/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3" name="円/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5" name="円/楕円 94"/>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6" name="テキスト ボックス 95"/>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広大な行政面積を有している等特異な地域性から、類似団体並と比較すると上回っています。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今後も各事務事業の改善を進め、更なる効率的な経費執行に努めます。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20864</xdr:rowOff>
    </xdr:to>
    <xdr:cxnSp macro="">
      <xdr:nvCxnSpPr>
        <xdr:cNvPr id="131" name="直線コネクタ 130"/>
        <xdr:cNvCxnSpPr/>
      </xdr:nvCxnSpPr>
      <xdr:spPr>
        <a:xfrm>
          <a:off x="15671800" y="2886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143329</xdr:rowOff>
    </xdr:from>
    <xdr:to>
      <xdr:col>22</xdr:col>
      <xdr:colOff>565150</xdr:colOff>
      <xdr:row>16</xdr:row>
      <xdr:rowOff>143329</xdr:rowOff>
    </xdr:to>
    <xdr:cxnSp macro="">
      <xdr:nvCxnSpPr>
        <xdr:cNvPr id="134" name="直線コネクタ 133"/>
        <xdr:cNvCxnSpPr/>
      </xdr:nvCxnSpPr>
      <xdr:spPr>
        <a:xfrm>
          <a:off x="14782800" y="25436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143329</xdr:rowOff>
    </xdr:to>
    <xdr:cxnSp macro="">
      <xdr:nvCxnSpPr>
        <xdr:cNvPr id="137" name="直線コネクタ 136"/>
        <xdr:cNvCxnSpPr/>
      </xdr:nvCxnSpPr>
      <xdr:spPr>
        <a:xfrm>
          <a:off x="13893800" y="24619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86179</xdr:rowOff>
    </xdr:to>
    <xdr:cxnSp macro="">
      <xdr:nvCxnSpPr>
        <xdr:cNvPr id="140" name="直線コネクタ 139"/>
        <xdr:cNvCxnSpPr/>
      </xdr:nvCxnSpPr>
      <xdr:spPr>
        <a:xfrm flipV="1">
          <a:off x="13004800" y="24619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141514</xdr:rowOff>
    </xdr:from>
    <xdr:to>
      <xdr:col>24</xdr:col>
      <xdr:colOff>82550</xdr:colOff>
      <xdr:row>17</xdr:row>
      <xdr:rowOff>71664</xdr:rowOff>
    </xdr:to>
    <xdr:sp macro="" textlink="">
      <xdr:nvSpPr>
        <xdr:cNvPr id="150" name="円/楕円 149"/>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113591</xdr:rowOff>
    </xdr:from>
    <xdr:ext cx="762000" cy="259045"/>
    <xdr:sp macro="" textlink="">
      <xdr:nvSpPr>
        <xdr:cNvPr id="151" name="物件費該当値テキスト"/>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2" name="円/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3" name="テキスト ボックス 152"/>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92529</xdr:rowOff>
    </xdr:from>
    <xdr:to>
      <xdr:col>21</xdr:col>
      <xdr:colOff>412750</xdr:colOff>
      <xdr:row>15</xdr:row>
      <xdr:rowOff>22679</xdr:rowOff>
    </xdr:to>
    <xdr:sp macro="" textlink="">
      <xdr:nvSpPr>
        <xdr:cNvPr id="154" name="円/楕円 153"/>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55" name="テキスト ボックス 154"/>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97263</xdr:rowOff>
    </xdr:from>
    <xdr:ext cx="762000" cy="259045"/>
    <xdr:sp macro="" textlink="">
      <xdr:nvSpPr>
        <xdr:cNvPr id="157" name="テキスト ボックス 156"/>
        <xdr:cNvSpPr txBox="1"/>
      </xdr:nvSpPr>
      <xdr:spPr>
        <a:xfrm>
          <a:off x="13512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8" name="円/楕円 157"/>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9" name="テキスト ボックス 158"/>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経常的な扶助費については、横ばいとなっており、全国及び北海道市町村平均を下回っています。</a:t>
          </a:r>
          <a:endParaRPr lang="ja-JP" altLang="ja-JP" sz="14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88900</xdr:rowOff>
    </xdr:to>
    <xdr:cxnSp macro="">
      <xdr:nvCxnSpPr>
        <xdr:cNvPr id="192" name="直線コネクタ 191"/>
        <xdr:cNvCxnSpPr/>
      </xdr:nvCxnSpPr>
      <xdr:spPr>
        <a:xfrm flipV="1">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5" name="直線コネクタ 194"/>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8" name="直線コネクタ 197"/>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201" name="直線コネクタ 200"/>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11" name="円/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3" name="円/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7" name="円/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前年度と比較すると、０．８ポイント増となりましたが、類似団体との比較においては、下回る結果となっています。</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特に維持補修費については、行政運営に支障がない範囲において、計画的な執行に努めます。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61685</xdr:rowOff>
    </xdr:from>
    <xdr:to>
      <xdr:col>24</xdr:col>
      <xdr:colOff>31750</xdr:colOff>
      <xdr:row>57</xdr:row>
      <xdr:rowOff>20865</xdr:rowOff>
    </xdr:to>
    <xdr:cxnSp macro="">
      <xdr:nvCxnSpPr>
        <xdr:cNvPr id="255" name="直線コネクタ 254"/>
        <xdr:cNvCxnSpPr/>
      </xdr:nvCxnSpPr>
      <xdr:spPr>
        <a:xfrm>
          <a:off x="15671800" y="96628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61685</xdr:rowOff>
    </xdr:from>
    <xdr:to>
      <xdr:col>22</xdr:col>
      <xdr:colOff>565150</xdr:colOff>
      <xdr:row>57</xdr:row>
      <xdr:rowOff>53522</xdr:rowOff>
    </xdr:to>
    <xdr:cxnSp macro="">
      <xdr:nvCxnSpPr>
        <xdr:cNvPr id="258" name="直線コネクタ 257"/>
        <xdr:cNvCxnSpPr/>
      </xdr:nvCxnSpPr>
      <xdr:spPr>
        <a:xfrm flipV="1">
          <a:off x="14782800" y="96628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167822</xdr:rowOff>
    </xdr:to>
    <xdr:cxnSp macro="">
      <xdr:nvCxnSpPr>
        <xdr:cNvPr id="261" name="直線コネクタ 260"/>
        <xdr:cNvCxnSpPr/>
      </xdr:nvCxnSpPr>
      <xdr:spPr>
        <a:xfrm flipV="1">
          <a:off x="13893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29028</xdr:rowOff>
    </xdr:from>
    <xdr:to>
      <xdr:col>20</xdr:col>
      <xdr:colOff>158750</xdr:colOff>
      <xdr:row>57</xdr:row>
      <xdr:rowOff>167822</xdr:rowOff>
    </xdr:to>
    <xdr:cxnSp macro="">
      <xdr:nvCxnSpPr>
        <xdr:cNvPr id="264" name="直線コネクタ 263"/>
        <xdr:cNvCxnSpPr/>
      </xdr:nvCxnSpPr>
      <xdr:spPr>
        <a:xfrm>
          <a:off x="13004800" y="9287328"/>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74" name="円/楕円 273"/>
        <xdr:cNvSpPr/>
      </xdr:nvSpPr>
      <xdr:spPr>
        <a:xfrm>
          <a:off x="16459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158042</xdr:rowOff>
    </xdr:from>
    <xdr:ext cx="762000" cy="259045"/>
    <xdr:sp macro="" textlink="">
      <xdr:nvSpPr>
        <xdr:cNvPr id="275" name="その他該当値テキスト"/>
        <xdr:cNvSpPr txBox="1"/>
      </xdr:nvSpPr>
      <xdr:spPr>
        <a:xfrm>
          <a:off x="16598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10885</xdr:rowOff>
    </xdr:from>
    <xdr:to>
      <xdr:col>22</xdr:col>
      <xdr:colOff>615950</xdr:colOff>
      <xdr:row>56</xdr:row>
      <xdr:rowOff>112485</xdr:rowOff>
    </xdr:to>
    <xdr:sp macro="" textlink="">
      <xdr:nvSpPr>
        <xdr:cNvPr id="276" name="円/楕円 275"/>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77" name="テキスト ボックス 276"/>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78" name="円/楕円 277"/>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79" name="テキスト ボックス 278"/>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117022</xdr:rowOff>
    </xdr:from>
    <xdr:to>
      <xdr:col>20</xdr:col>
      <xdr:colOff>209550</xdr:colOff>
      <xdr:row>58</xdr:row>
      <xdr:rowOff>47172</xdr:rowOff>
    </xdr:to>
    <xdr:sp macro="" textlink="">
      <xdr:nvSpPr>
        <xdr:cNvPr id="280" name="円/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149678</xdr:rowOff>
    </xdr:from>
    <xdr:to>
      <xdr:col>19</xdr:col>
      <xdr:colOff>6350</xdr:colOff>
      <xdr:row>54</xdr:row>
      <xdr:rowOff>79828</xdr:rowOff>
    </xdr:to>
    <xdr:sp macro="" textlink="">
      <xdr:nvSpPr>
        <xdr:cNvPr id="282" name="円/楕円 281"/>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90005</xdr:rowOff>
    </xdr:from>
    <xdr:ext cx="762000" cy="259045"/>
    <xdr:sp macro="" textlink="">
      <xdr:nvSpPr>
        <xdr:cNvPr id="283" name="テキスト ボックス 282"/>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補助費等については、各平均より上回っている状況ですが、大きな要因としては、病院事業や一部事務組合等への負担が多額であることによるものです。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今後についても、病院事業や一部事務組合等に対し、経営基盤強化等の則った計画の策定と着実な遂行を求め、負担額の縮減に努めて行きます。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また、各種団体に対する補助金等の適正化についても、引き続き取り組んで行きます。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115570</xdr:rowOff>
    </xdr:to>
    <xdr:cxnSp macro="">
      <xdr:nvCxnSpPr>
        <xdr:cNvPr id="316" name="直線コネクタ 315"/>
        <xdr:cNvCxnSpPr/>
      </xdr:nvCxnSpPr>
      <xdr:spPr>
        <a:xfrm>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62230</xdr:rowOff>
    </xdr:from>
    <xdr:to>
      <xdr:col>22</xdr:col>
      <xdr:colOff>565150</xdr:colOff>
      <xdr:row>37</xdr:row>
      <xdr:rowOff>92710</xdr:rowOff>
    </xdr:to>
    <xdr:cxnSp macro="">
      <xdr:nvCxnSpPr>
        <xdr:cNvPr id="319" name="直線コネクタ 318"/>
        <xdr:cNvCxnSpPr/>
      </xdr:nvCxnSpPr>
      <xdr:spPr>
        <a:xfrm>
          <a:off x="14782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62230</xdr:rowOff>
    </xdr:from>
    <xdr:to>
      <xdr:col>21</xdr:col>
      <xdr:colOff>361950</xdr:colOff>
      <xdr:row>37</xdr:row>
      <xdr:rowOff>77470</xdr:rowOff>
    </xdr:to>
    <xdr:cxnSp macro="">
      <xdr:nvCxnSpPr>
        <xdr:cNvPr id="322" name="直線コネクタ 321"/>
        <xdr:cNvCxnSpPr/>
      </xdr:nvCxnSpPr>
      <xdr:spPr>
        <a:xfrm flipV="1">
          <a:off x="13893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77470</xdr:rowOff>
    </xdr:from>
    <xdr:to>
      <xdr:col>20</xdr:col>
      <xdr:colOff>158750</xdr:colOff>
      <xdr:row>37</xdr:row>
      <xdr:rowOff>153670</xdr:rowOff>
    </xdr:to>
    <xdr:cxnSp macro="">
      <xdr:nvCxnSpPr>
        <xdr:cNvPr id="325" name="直線コネクタ 324"/>
        <xdr:cNvCxnSpPr/>
      </xdr:nvCxnSpPr>
      <xdr:spPr>
        <a:xfrm flipV="1">
          <a:off x="13004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35" name="円/楕円 334"/>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36"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7" name="円/楕円 336"/>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8" name="テキスト ボックス 337"/>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11430</xdr:rowOff>
    </xdr:from>
    <xdr:to>
      <xdr:col>21</xdr:col>
      <xdr:colOff>412750</xdr:colOff>
      <xdr:row>37</xdr:row>
      <xdr:rowOff>113030</xdr:rowOff>
    </xdr:to>
    <xdr:sp macro="" textlink="">
      <xdr:nvSpPr>
        <xdr:cNvPr id="339" name="円/楕円 338"/>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97807</xdr:rowOff>
    </xdr:from>
    <xdr:ext cx="762000" cy="259045"/>
    <xdr:sp macro="" textlink="">
      <xdr:nvSpPr>
        <xdr:cNvPr id="340" name="テキスト ボックス 339"/>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26670</xdr:rowOff>
    </xdr:from>
    <xdr:to>
      <xdr:col>20</xdr:col>
      <xdr:colOff>209550</xdr:colOff>
      <xdr:row>37</xdr:row>
      <xdr:rowOff>128270</xdr:rowOff>
    </xdr:to>
    <xdr:sp macro="" textlink="">
      <xdr:nvSpPr>
        <xdr:cNvPr id="341" name="円/楕円 340"/>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113047</xdr:rowOff>
    </xdr:from>
    <xdr:ext cx="762000" cy="259045"/>
    <xdr:sp macro="" textlink="">
      <xdr:nvSpPr>
        <xdr:cNvPr id="342" name="テキスト ボックス 341"/>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43" name="円/楕円 342"/>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44" name="テキスト ボックス 343"/>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起債償還金のピークを超えたことや起債発行額の抑制等により、今後においても減少が見込まれます。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財政運営の健全化のために、更なる地方債管理の適正化に努めます。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152146</xdr:rowOff>
    </xdr:to>
    <xdr:cxnSp macro="">
      <xdr:nvCxnSpPr>
        <xdr:cNvPr id="375" name="直線コネクタ 374"/>
        <xdr:cNvCxnSpPr/>
      </xdr:nvCxnSpPr>
      <xdr:spPr>
        <a:xfrm flipV="1">
          <a:off x="3987800" y="132349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152146</xdr:rowOff>
    </xdr:to>
    <xdr:cxnSp macro="">
      <xdr:nvCxnSpPr>
        <xdr:cNvPr id="378" name="直線コネクタ 377"/>
        <xdr:cNvCxnSpPr/>
      </xdr:nvCxnSpPr>
      <xdr:spPr>
        <a:xfrm>
          <a:off x="3098800" y="13271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97282</xdr:rowOff>
    </xdr:to>
    <xdr:cxnSp macro="">
      <xdr:nvCxnSpPr>
        <xdr:cNvPr id="381" name="直線コネクタ 380"/>
        <xdr:cNvCxnSpPr/>
      </xdr:nvCxnSpPr>
      <xdr:spPr>
        <a:xfrm flipV="1">
          <a:off x="2209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78</xdr:row>
      <xdr:rowOff>8128</xdr:rowOff>
    </xdr:to>
    <xdr:cxnSp macro="">
      <xdr:nvCxnSpPr>
        <xdr:cNvPr id="384" name="直線コネクタ 383"/>
        <xdr:cNvCxnSpPr/>
      </xdr:nvCxnSpPr>
      <xdr:spPr>
        <a:xfrm flipV="1">
          <a:off x="1320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8" name="テキスト ボックス 38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94" name="円/楕円 393"/>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95"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96" name="円/楕円 395"/>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97" name="テキスト ボックス 396"/>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8" name="円/楕円 397"/>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9" name="テキスト ボックス 398"/>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400" name="円/楕円 399"/>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401" name="テキスト ボックス 40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402" name="円/楕円 401"/>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403" name="テキスト ボックス 402"/>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公債費以外の経常収支比率は、概ね平均的に推移していますが、物件費をはじめ、今後も各事務事業の改善を進め、更なる効率的な経費執行に努めます。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77</xdr:row>
      <xdr:rowOff>124713</xdr:rowOff>
    </xdr:to>
    <xdr:cxnSp macro="">
      <xdr:nvCxnSpPr>
        <xdr:cNvPr id="434" name="直線コネクタ 433"/>
        <xdr:cNvCxnSpPr/>
      </xdr:nvCxnSpPr>
      <xdr:spPr>
        <a:xfrm>
          <a:off x="15671800" y="13312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110998</xdr:rowOff>
    </xdr:to>
    <xdr:cxnSp macro="">
      <xdr:nvCxnSpPr>
        <xdr:cNvPr id="437" name="直線コネクタ 436"/>
        <xdr:cNvCxnSpPr/>
      </xdr:nvCxnSpPr>
      <xdr:spPr>
        <a:xfrm>
          <a:off x="14782800" y="131663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28702</xdr:rowOff>
    </xdr:to>
    <xdr:cxnSp macro="">
      <xdr:nvCxnSpPr>
        <xdr:cNvPr id="440" name="直線コネクタ 439"/>
        <xdr:cNvCxnSpPr/>
      </xdr:nvCxnSpPr>
      <xdr:spPr>
        <a:xfrm flipV="1">
          <a:off x="13893800" y="13166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28702</xdr:rowOff>
    </xdr:to>
    <xdr:cxnSp macro="">
      <xdr:nvCxnSpPr>
        <xdr:cNvPr id="443" name="直線コネクタ 442"/>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53" name="円/楕円 452"/>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90440</xdr:rowOff>
    </xdr:from>
    <xdr:ext cx="762000" cy="259045"/>
    <xdr:sp macro="" textlink="">
      <xdr:nvSpPr>
        <xdr:cNvPr id="454"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55" name="円/楕円 45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525</xdr:rowOff>
    </xdr:from>
    <xdr:ext cx="736600" cy="259045"/>
    <xdr:sp macro="" textlink="">
      <xdr:nvSpPr>
        <xdr:cNvPr id="456" name="テキスト ボックス 455"/>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7" name="円/楕円 456"/>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58" name="テキスト ボックス 45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9" name="円/楕円 458"/>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89679</xdr:rowOff>
    </xdr:from>
    <xdr:ext cx="762000" cy="259045"/>
    <xdr:sp macro="" textlink="">
      <xdr:nvSpPr>
        <xdr:cNvPr id="460" name="テキスト ボックス 459"/>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61" name="円/楕円 46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48531</xdr:rowOff>
    </xdr:from>
    <xdr:ext cx="762000" cy="259045"/>
    <xdr:sp macro="" textlink="">
      <xdr:nvSpPr>
        <xdr:cNvPr id="462" name="テキスト ボックス 461"/>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北海道別海町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138415</xdr:rowOff>
    </xdr:from>
    <xdr:to>
      <xdr:col>4</xdr:col>
      <xdr:colOff>1117600</xdr:colOff>
      <xdr:row>12</xdr:row>
      <xdr:rowOff>144633</xdr:rowOff>
    </xdr:to>
    <xdr:cxnSp macro="">
      <xdr:nvCxnSpPr>
        <xdr:cNvPr id="50" name="直線コネクタ 49"/>
        <xdr:cNvCxnSpPr/>
      </xdr:nvCxnSpPr>
      <xdr:spPr bwMode="auto">
        <a:xfrm flipV="1">
          <a:off x="5003800" y="2243440"/>
          <a:ext cx="6477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144633</xdr:rowOff>
    </xdr:from>
    <xdr:to>
      <xdr:col>4</xdr:col>
      <xdr:colOff>469900</xdr:colOff>
      <xdr:row>13</xdr:row>
      <xdr:rowOff>29792</xdr:rowOff>
    </xdr:to>
    <xdr:cxnSp macro="">
      <xdr:nvCxnSpPr>
        <xdr:cNvPr id="53" name="直線コネクタ 52"/>
        <xdr:cNvCxnSpPr/>
      </xdr:nvCxnSpPr>
      <xdr:spPr bwMode="auto">
        <a:xfrm flipV="1">
          <a:off x="4305300" y="2249658"/>
          <a:ext cx="698500" cy="5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153624</xdr:rowOff>
    </xdr:from>
    <xdr:to>
      <xdr:col>3</xdr:col>
      <xdr:colOff>904875</xdr:colOff>
      <xdr:row>13</xdr:row>
      <xdr:rowOff>29792</xdr:rowOff>
    </xdr:to>
    <xdr:cxnSp macro="">
      <xdr:nvCxnSpPr>
        <xdr:cNvPr id="56" name="直線コネクタ 55"/>
        <xdr:cNvCxnSpPr/>
      </xdr:nvCxnSpPr>
      <xdr:spPr bwMode="auto">
        <a:xfrm>
          <a:off x="3606800" y="2258649"/>
          <a:ext cx="6985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153624</xdr:rowOff>
    </xdr:from>
    <xdr:to>
      <xdr:col>3</xdr:col>
      <xdr:colOff>206375</xdr:colOff>
      <xdr:row>13</xdr:row>
      <xdr:rowOff>65438</xdr:rowOff>
    </xdr:to>
    <xdr:cxnSp macro="">
      <xdr:nvCxnSpPr>
        <xdr:cNvPr id="59" name="直線コネクタ 58"/>
        <xdr:cNvCxnSpPr/>
      </xdr:nvCxnSpPr>
      <xdr:spPr bwMode="auto">
        <a:xfrm flipV="1">
          <a:off x="2908300" y="2258649"/>
          <a:ext cx="698500" cy="8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87615</xdr:rowOff>
    </xdr:from>
    <xdr:to>
      <xdr:col>5</xdr:col>
      <xdr:colOff>34925</xdr:colOff>
      <xdr:row>13</xdr:row>
      <xdr:rowOff>17765</xdr:rowOff>
    </xdr:to>
    <xdr:sp macro="" textlink="">
      <xdr:nvSpPr>
        <xdr:cNvPr id="69" name="円/楕円 68"/>
        <xdr:cNvSpPr/>
      </xdr:nvSpPr>
      <xdr:spPr bwMode="auto">
        <a:xfrm>
          <a:off x="5600700" y="21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34292</xdr:rowOff>
    </xdr:from>
    <xdr:ext cx="762000" cy="259045"/>
    <xdr:sp macro="" textlink="">
      <xdr:nvSpPr>
        <xdr:cNvPr id="70" name="人口1人当たり決算額の推移該当値テキスト130"/>
        <xdr:cNvSpPr txBox="1"/>
      </xdr:nvSpPr>
      <xdr:spPr>
        <a:xfrm>
          <a:off x="5740400" y="21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222,252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93833</xdr:rowOff>
    </xdr:from>
    <xdr:to>
      <xdr:col>4</xdr:col>
      <xdr:colOff>520700</xdr:colOff>
      <xdr:row>13</xdr:row>
      <xdr:rowOff>23983</xdr:rowOff>
    </xdr:to>
    <xdr:sp macro="" textlink="">
      <xdr:nvSpPr>
        <xdr:cNvPr id="71" name="円/楕円 70"/>
        <xdr:cNvSpPr/>
      </xdr:nvSpPr>
      <xdr:spPr bwMode="auto">
        <a:xfrm>
          <a:off x="4953000" y="21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34160</xdr:rowOff>
    </xdr:from>
    <xdr:ext cx="736600" cy="259045"/>
    <xdr:sp macro="" textlink="">
      <xdr:nvSpPr>
        <xdr:cNvPr id="72" name="テキスト ボックス 71"/>
        <xdr:cNvSpPr txBox="1"/>
      </xdr:nvSpPr>
      <xdr:spPr>
        <a:xfrm>
          <a:off x="4622800" y="196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221,436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150442</xdr:rowOff>
    </xdr:from>
    <xdr:to>
      <xdr:col>3</xdr:col>
      <xdr:colOff>955675</xdr:colOff>
      <xdr:row>13</xdr:row>
      <xdr:rowOff>80592</xdr:rowOff>
    </xdr:to>
    <xdr:sp macro="" textlink="">
      <xdr:nvSpPr>
        <xdr:cNvPr id="73" name="円/楕円 72"/>
        <xdr:cNvSpPr/>
      </xdr:nvSpPr>
      <xdr:spPr bwMode="auto">
        <a:xfrm>
          <a:off x="4254500" y="225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90769</xdr:rowOff>
    </xdr:from>
    <xdr:ext cx="762000" cy="259045"/>
    <xdr:sp macro="" textlink="">
      <xdr:nvSpPr>
        <xdr:cNvPr id="74" name="テキスト ボックス 73"/>
        <xdr:cNvSpPr txBox="1"/>
      </xdr:nvSpPr>
      <xdr:spPr>
        <a:xfrm>
          <a:off x="3924300" y="20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214,007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102824</xdr:rowOff>
    </xdr:from>
    <xdr:to>
      <xdr:col>3</xdr:col>
      <xdr:colOff>257175</xdr:colOff>
      <xdr:row>13</xdr:row>
      <xdr:rowOff>32974</xdr:rowOff>
    </xdr:to>
    <xdr:sp macro="" textlink="">
      <xdr:nvSpPr>
        <xdr:cNvPr id="75" name="円/楕円 74"/>
        <xdr:cNvSpPr/>
      </xdr:nvSpPr>
      <xdr:spPr bwMode="auto">
        <a:xfrm>
          <a:off x="3556000" y="2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43151</xdr:rowOff>
    </xdr:from>
    <xdr:ext cx="762000" cy="259045"/>
    <xdr:sp macro="" textlink="">
      <xdr:nvSpPr>
        <xdr:cNvPr id="76" name="テキスト ボックス 75"/>
        <xdr:cNvSpPr txBox="1"/>
      </xdr:nvSpPr>
      <xdr:spPr>
        <a:xfrm>
          <a:off x="3225800" y="19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14638</xdr:rowOff>
    </xdr:from>
    <xdr:to>
      <xdr:col>2</xdr:col>
      <xdr:colOff>692150</xdr:colOff>
      <xdr:row>13</xdr:row>
      <xdr:rowOff>116238</xdr:rowOff>
    </xdr:to>
    <xdr:sp macro="" textlink="">
      <xdr:nvSpPr>
        <xdr:cNvPr id="77" name="円/楕円 76"/>
        <xdr:cNvSpPr/>
      </xdr:nvSpPr>
      <xdr:spPr bwMode="auto">
        <a:xfrm>
          <a:off x="2857500" y="229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126415</xdr:rowOff>
    </xdr:from>
    <xdr:ext cx="762000" cy="259045"/>
    <xdr:sp macro="" textlink="">
      <xdr:nvSpPr>
        <xdr:cNvPr id="78" name="テキスト ボックス 77"/>
        <xdr:cNvSpPr txBox="1"/>
      </xdr:nvSpPr>
      <xdr:spPr>
        <a:xfrm>
          <a:off x="2527300" y="20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113989</xdr:rowOff>
    </xdr:from>
    <xdr:to>
      <xdr:col>4</xdr:col>
      <xdr:colOff>1117600</xdr:colOff>
      <xdr:row>34</xdr:row>
      <xdr:rowOff>123018</xdr:rowOff>
    </xdr:to>
    <xdr:cxnSp macro="">
      <xdr:nvCxnSpPr>
        <xdr:cNvPr id="112" name="直線コネクタ 111"/>
        <xdr:cNvCxnSpPr/>
      </xdr:nvCxnSpPr>
      <xdr:spPr bwMode="auto">
        <a:xfrm flipV="1">
          <a:off x="5003800" y="6381439"/>
          <a:ext cx="6477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8566</xdr:rowOff>
    </xdr:from>
    <xdr:to>
      <xdr:col>4</xdr:col>
      <xdr:colOff>469900</xdr:colOff>
      <xdr:row>34</xdr:row>
      <xdr:rowOff>123018</xdr:rowOff>
    </xdr:to>
    <xdr:cxnSp macro="">
      <xdr:nvCxnSpPr>
        <xdr:cNvPr id="115" name="直線コネクタ 114"/>
        <xdr:cNvCxnSpPr/>
      </xdr:nvCxnSpPr>
      <xdr:spPr bwMode="auto">
        <a:xfrm>
          <a:off x="4305300" y="6276016"/>
          <a:ext cx="698500" cy="11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302222</xdr:rowOff>
    </xdr:from>
    <xdr:to>
      <xdr:col>3</xdr:col>
      <xdr:colOff>904875</xdr:colOff>
      <xdr:row>34</xdr:row>
      <xdr:rowOff>8566</xdr:rowOff>
    </xdr:to>
    <xdr:cxnSp macro="">
      <xdr:nvCxnSpPr>
        <xdr:cNvPr id="118" name="直線コネクタ 117"/>
        <xdr:cNvCxnSpPr/>
      </xdr:nvCxnSpPr>
      <xdr:spPr bwMode="auto">
        <a:xfrm>
          <a:off x="3606800" y="6226772"/>
          <a:ext cx="698500" cy="4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216116</xdr:rowOff>
    </xdr:from>
    <xdr:to>
      <xdr:col>3</xdr:col>
      <xdr:colOff>206375</xdr:colOff>
      <xdr:row>33</xdr:row>
      <xdr:rowOff>302222</xdr:rowOff>
    </xdr:to>
    <xdr:cxnSp macro="">
      <xdr:nvCxnSpPr>
        <xdr:cNvPr id="121" name="直線コネクタ 120"/>
        <xdr:cNvCxnSpPr/>
      </xdr:nvCxnSpPr>
      <xdr:spPr bwMode="auto">
        <a:xfrm>
          <a:off x="2908300" y="6140666"/>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63189</xdr:rowOff>
    </xdr:from>
    <xdr:to>
      <xdr:col>5</xdr:col>
      <xdr:colOff>34925</xdr:colOff>
      <xdr:row>34</xdr:row>
      <xdr:rowOff>164789</xdr:rowOff>
    </xdr:to>
    <xdr:sp macro="" textlink="">
      <xdr:nvSpPr>
        <xdr:cNvPr id="131" name="円/楕円 130"/>
        <xdr:cNvSpPr/>
      </xdr:nvSpPr>
      <xdr:spPr bwMode="auto">
        <a:xfrm>
          <a:off x="5600700" y="633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251166</xdr:rowOff>
    </xdr:from>
    <xdr:ext cx="762000" cy="259045"/>
    <xdr:sp macro="" textlink="">
      <xdr:nvSpPr>
        <xdr:cNvPr id="132" name="人口1人当たり決算額の推移該当値テキスト445"/>
        <xdr:cNvSpPr txBox="1"/>
      </xdr:nvSpPr>
      <xdr:spPr>
        <a:xfrm>
          <a:off x="5740400" y="61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72218</xdr:rowOff>
    </xdr:from>
    <xdr:to>
      <xdr:col>4</xdr:col>
      <xdr:colOff>520700</xdr:colOff>
      <xdr:row>34</xdr:row>
      <xdr:rowOff>173818</xdr:rowOff>
    </xdr:to>
    <xdr:sp macro="" textlink="">
      <xdr:nvSpPr>
        <xdr:cNvPr id="133" name="円/楕円 132"/>
        <xdr:cNvSpPr/>
      </xdr:nvSpPr>
      <xdr:spPr bwMode="auto">
        <a:xfrm>
          <a:off x="4953000" y="633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183995</xdr:rowOff>
    </xdr:from>
    <xdr:ext cx="736600" cy="259045"/>
    <xdr:sp macro="" textlink="">
      <xdr:nvSpPr>
        <xdr:cNvPr id="134" name="テキスト ボックス 133"/>
        <xdr:cNvSpPr txBox="1"/>
      </xdr:nvSpPr>
      <xdr:spPr>
        <a:xfrm>
          <a:off x="4622800" y="610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300666</xdr:rowOff>
    </xdr:from>
    <xdr:to>
      <xdr:col>3</xdr:col>
      <xdr:colOff>955675</xdr:colOff>
      <xdr:row>34</xdr:row>
      <xdr:rowOff>59366</xdr:rowOff>
    </xdr:to>
    <xdr:sp macro="" textlink="">
      <xdr:nvSpPr>
        <xdr:cNvPr id="135" name="円/楕円 134"/>
        <xdr:cNvSpPr/>
      </xdr:nvSpPr>
      <xdr:spPr bwMode="auto">
        <a:xfrm>
          <a:off x="4254500" y="62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69543</xdr:rowOff>
    </xdr:from>
    <xdr:ext cx="762000" cy="259045"/>
    <xdr:sp macro="" textlink="">
      <xdr:nvSpPr>
        <xdr:cNvPr id="136" name="テキスト ボックス 135"/>
        <xdr:cNvSpPr txBox="1"/>
      </xdr:nvSpPr>
      <xdr:spPr>
        <a:xfrm>
          <a:off x="3924300" y="59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251422</xdr:rowOff>
    </xdr:from>
    <xdr:to>
      <xdr:col>3</xdr:col>
      <xdr:colOff>257175</xdr:colOff>
      <xdr:row>34</xdr:row>
      <xdr:rowOff>10122</xdr:rowOff>
    </xdr:to>
    <xdr:sp macro="" textlink="">
      <xdr:nvSpPr>
        <xdr:cNvPr id="137" name="円/楕円 136"/>
        <xdr:cNvSpPr/>
      </xdr:nvSpPr>
      <xdr:spPr bwMode="auto">
        <a:xfrm>
          <a:off x="3556000" y="617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20299</xdr:rowOff>
    </xdr:from>
    <xdr:ext cx="762000" cy="259045"/>
    <xdr:sp macro="" textlink="">
      <xdr:nvSpPr>
        <xdr:cNvPr id="138" name="テキスト ボックス 137"/>
        <xdr:cNvSpPr txBox="1"/>
      </xdr:nvSpPr>
      <xdr:spPr>
        <a:xfrm>
          <a:off x="3225800" y="594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165316</xdr:rowOff>
    </xdr:from>
    <xdr:to>
      <xdr:col>2</xdr:col>
      <xdr:colOff>692150</xdr:colOff>
      <xdr:row>33</xdr:row>
      <xdr:rowOff>266916</xdr:rowOff>
    </xdr:to>
    <xdr:sp macro="" textlink="">
      <xdr:nvSpPr>
        <xdr:cNvPr id="139" name="円/楕円 138"/>
        <xdr:cNvSpPr/>
      </xdr:nvSpPr>
      <xdr:spPr bwMode="auto">
        <a:xfrm>
          <a:off x="2857500" y="608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105643</xdr:rowOff>
    </xdr:from>
    <xdr:ext cx="762000" cy="259045"/>
    <xdr:sp macro="" textlink="">
      <xdr:nvSpPr>
        <xdr:cNvPr id="140" name="テキスト ボックス 139"/>
        <xdr:cNvSpPr txBox="1"/>
      </xdr:nvSpPr>
      <xdr:spPr>
        <a:xfrm>
          <a:off x="2527300" y="58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143243</xdr:rowOff>
    </xdr:from>
    <xdr:to>
      <xdr:col>6</xdr:col>
      <xdr:colOff>511175</xdr:colOff>
      <xdr:row>29</xdr:row>
      <xdr:rowOff>155988</xdr:rowOff>
    </xdr:to>
    <xdr:cxnSp macro="">
      <xdr:nvCxnSpPr>
        <xdr:cNvPr id="61" name="直線コネクタ 60"/>
        <xdr:cNvCxnSpPr/>
      </xdr:nvCxnSpPr>
      <xdr:spPr>
        <a:xfrm flipV="1">
          <a:off x="3797300" y="5115293"/>
          <a:ext cx="8382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155988</xdr:rowOff>
    </xdr:from>
    <xdr:to>
      <xdr:col>5</xdr:col>
      <xdr:colOff>358775</xdr:colOff>
      <xdr:row>30</xdr:row>
      <xdr:rowOff>58490</xdr:rowOff>
    </xdr:to>
    <xdr:cxnSp macro="">
      <xdr:nvCxnSpPr>
        <xdr:cNvPr id="64" name="直線コネクタ 63"/>
        <xdr:cNvCxnSpPr/>
      </xdr:nvCxnSpPr>
      <xdr:spPr>
        <a:xfrm flipV="1">
          <a:off x="2908300" y="5128038"/>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39269</xdr:rowOff>
    </xdr:from>
    <xdr:to>
      <xdr:col>4</xdr:col>
      <xdr:colOff>155575</xdr:colOff>
      <xdr:row>30</xdr:row>
      <xdr:rowOff>58490</xdr:rowOff>
    </xdr:to>
    <xdr:cxnSp macro="">
      <xdr:nvCxnSpPr>
        <xdr:cNvPr id="67" name="直線コネクタ 66"/>
        <xdr:cNvCxnSpPr/>
      </xdr:nvCxnSpPr>
      <xdr:spPr>
        <a:xfrm>
          <a:off x="2019300" y="5182769"/>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5664</xdr:rowOff>
    </xdr:from>
    <xdr:to>
      <xdr:col>2</xdr:col>
      <xdr:colOff>638175</xdr:colOff>
      <xdr:row>30</xdr:row>
      <xdr:rowOff>39269</xdr:rowOff>
    </xdr:to>
    <xdr:cxnSp macro="">
      <xdr:nvCxnSpPr>
        <xdr:cNvPr id="70" name="直線コネクタ 69"/>
        <xdr:cNvCxnSpPr/>
      </xdr:nvCxnSpPr>
      <xdr:spPr>
        <a:xfrm>
          <a:off x="1130300" y="5149164"/>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92443</xdr:rowOff>
    </xdr:from>
    <xdr:to>
      <xdr:col>6</xdr:col>
      <xdr:colOff>561975</xdr:colOff>
      <xdr:row>30</xdr:row>
      <xdr:rowOff>22593</xdr:rowOff>
    </xdr:to>
    <xdr:sp macro="" textlink="">
      <xdr:nvSpPr>
        <xdr:cNvPr id="80" name="円/楕円 79"/>
        <xdr:cNvSpPr/>
      </xdr:nvSpPr>
      <xdr:spPr>
        <a:xfrm>
          <a:off x="4584700" y="50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25144</xdr:rowOff>
    </xdr:from>
    <xdr:ext cx="599010" cy="259045"/>
    <xdr:sp macro="" textlink="">
      <xdr:nvSpPr>
        <xdr:cNvPr id="81" name="人件費該当値テキスト"/>
        <xdr:cNvSpPr txBox="1"/>
      </xdr:nvSpPr>
      <xdr:spPr>
        <a:xfrm>
          <a:off x="4686300" y="49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144,814</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105188</xdr:rowOff>
    </xdr:from>
    <xdr:to>
      <xdr:col>5</xdr:col>
      <xdr:colOff>409575</xdr:colOff>
      <xdr:row>30</xdr:row>
      <xdr:rowOff>35338</xdr:rowOff>
    </xdr:to>
    <xdr:sp macro="" textlink="">
      <xdr:nvSpPr>
        <xdr:cNvPr id="82" name="円/楕円 81"/>
        <xdr:cNvSpPr/>
      </xdr:nvSpPr>
      <xdr:spPr>
        <a:xfrm>
          <a:off x="3746500" y="50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51865</xdr:rowOff>
    </xdr:from>
    <xdr:ext cx="599010" cy="259045"/>
    <xdr:sp macro="" textlink="">
      <xdr:nvSpPr>
        <xdr:cNvPr id="83" name="テキスト ボックス 82"/>
        <xdr:cNvSpPr txBox="1"/>
      </xdr:nvSpPr>
      <xdr:spPr>
        <a:xfrm>
          <a:off x="3497794" y="485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144,145</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7690</xdr:rowOff>
    </xdr:from>
    <xdr:to>
      <xdr:col>4</xdr:col>
      <xdr:colOff>206375</xdr:colOff>
      <xdr:row>30</xdr:row>
      <xdr:rowOff>109290</xdr:rowOff>
    </xdr:to>
    <xdr:sp macro="" textlink="">
      <xdr:nvSpPr>
        <xdr:cNvPr id="84" name="円/楕円 83"/>
        <xdr:cNvSpPr/>
      </xdr:nvSpPr>
      <xdr:spPr>
        <a:xfrm>
          <a:off x="2857500" y="51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125817</xdr:rowOff>
    </xdr:from>
    <xdr:ext cx="599010" cy="259045"/>
    <xdr:sp macro="" textlink="">
      <xdr:nvSpPr>
        <xdr:cNvPr id="85" name="テキスト ボックス 84"/>
        <xdr:cNvSpPr txBox="1"/>
      </xdr:nvSpPr>
      <xdr:spPr>
        <a:xfrm>
          <a:off x="2608794" y="49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140,263</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159919</xdr:rowOff>
    </xdr:from>
    <xdr:to>
      <xdr:col>3</xdr:col>
      <xdr:colOff>3175</xdr:colOff>
      <xdr:row>30</xdr:row>
      <xdr:rowOff>90069</xdr:rowOff>
    </xdr:to>
    <xdr:sp macro="" textlink="">
      <xdr:nvSpPr>
        <xdr:cNvPr id="86" name="円/楕円 85"/>
        <xdr:cNvSpPr/>
      </xdr:nvSpPr>
      <xdr:spPr>
        <a:xfrm>
          <a:off x="1968500" y="51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106596</xdr:rowOff>
    </xdr:from>
    <xdr:ext cx="599010" cy="259045"/>
    <xdr:sp macro="" textlink="">
      <xdr:nvSpPr>
        <xdr:cNvPr id="87" name="テキスト ボックス 86"/>
        <xdr:cNvSpPr txBox="1"/>
      </xdr:nvSpPr>
      <xdr:spPr>
        <a:xfrm>
          <a:off x="1719794" y="49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141,272</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126314</xdr:rowOff>
    </xdr:from>
    <xdr:to>
      <xdr:col>1</xdr:col>
      <xdr:colOff>485775</xdr:colOff>
      <xdr:row>30</xdr:row>
      <xdr:rowOff>56464</xdr:rowOff>
    </xdr:to>
    <xdr:sp macro="" textlink="">
      <xdr:nvSpPr>
        <xdr:cNvPr id="88" name="円/楕円 87"/>
        <xdr:cNvSpPr/>
      </xdr:nvSpPr>
      <xdr:spPr>
        <a:xfrm>
          <a:off x="1079500" y="50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72991</xdr:rowOff>
    </xdr:from>
    <xdr:ext cx="599010" cy="259045"/>
    <xdr:sp macro="" textlink="">
      <xdr:nvSpPr>
        <xdr:cNvPr id="89" name="テキスト ボックス 88"/>
        <xdr:cNvSpPr txBox="1"/>
      </xdr:nvSpPr>
      <xdr:spPr>
        <a:xfrm>
          <a:off x="830794" y="48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88934</xdr:rowOff>
    </xdr:from>
    <xdr:to>
      <xdr:col>6</xdr:col>
      <xdr:colOff>511175</xdr:colOff>
      <xdr:row>54</xdr:row>
      <xdr:rowOff>20256</xdr:rowOff>
    </xdr:to>
    <xdr:cxnSp macro="">
      <xdr:nvCxnSpPr>
        <xdr:cNvPr id="121" name="直線コネクタ 120"/>
        <xdr:cNvCxnSpPr/>
      </xdr:nvCxnSpPr>
      <xdr:spPr>
        <a:xfrm flipV="1">
          <a:off x="3797300" y="9175784"/>
          <a:ext cx="8382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20256</xdr:rowOff>
    </xdr:from>
    <xdr:to>
      <xdr:col>5</xdr:col>
      <xdr:colOff>358775</xdr:colOff>
      <xdr:row>55</xdr:row>
      <xdr:rowOff>2687</xdr:rowOff>
    </xdr:to>
    <xdr:cxnSp macro="">
      <xdr:nvCxnSpPr>
        <xdr:cNvPr id="124" name="直線コネクタ 123"/>
        <xdr:cNvCxnSpPr/>
      </xdr:nvCxnSpPr>
      <xdr:spPr>
        <a:xfrm flipV="1">
          <a:off x="2908300" y="9278556"/>
          <a:ext cx="889000" cy="1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2687</xdr:rowOff>
    </xdr:from>
    <xdr:to>
      <xdr:col>4</xdr:col>
      <xdr:colOff>155575</xdr:colOff>
      <xdr:row>55</xdr:row>
      <xdr:rowOff>74581</xdr:rowOff>
    </xdr:to>
    <xdr:cxnSp macro="">
      <xdr:nvCxnSpPr>
        <xdr:cNvPr id="127" name="直線コネクタ 126"/>
        <xdr:cNvCxnSpPr/>
      </xdr:nvCxnSpPr>
      <xdr:spPr>
        <a:xfrm flipV="1">
          <a:off x="2019300" y="943243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156404</xdr:rowOff>
    </xdr:from>
    <xdr:to>
      <xdr:col>2</xdr:col>
      <xdr:colOff>638175</xdr:colOff>
      <xdr:row>55</xdr:row>
      <xdr:rowOff>74581</xdr:rowOff>
    </xdr:to>
    <xdr:cxnSp macro="">
      <xdr:nvCxnSpPr>
        <xdr:cNvPr id="130" name="直線コネクタ 129"/>
        <xdr:cNvCxnSpPr/>
      </xdr:nvCxnSpPr>
      <xdr:spPr>
        <a:xfrm>
          <a:off x="1130300" y="9414704"/>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38134</xdr:rowOff>
    </xdr:from>
    <xdr:to>
      <xdr:col>6</xdr:col>
      <xdr:colOff>561975</xdr:colOff>
      <xdr:row>53</xdr:row>
      <xdr:rowOff>139734</xdr:rowOff>
    </xdr:to>
    <xdr:sp macro="" textlink="">
      <xdr:nvSpPr>
        <xdr:cNvPr id="140" name="円/楕円 139"/>
        <xdr:cNvSpPr/>
      </xdr:nvSpPr>
      <xdr:spPr>
        <a:xfrm>
          <a:off x="4584700" y="9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61011</xdr:rowOff>
    </xdr:from>
    <xdr:ext cx="599010" cy="259045"/>
    <xdr:sp macro="" textlink="">
      <xdr:nvSpPr>
        <xdr:cNvPr id="141" name="物件費該当値テキスト"/>
        <xdr:cNvSpPr txBox="1"/>
      </xdr:nvSpPr>
      <xdr:spPr>
        <a:xfrm>
          <a:off x="4686300" y="897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123,609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140906</xdr:rowOff>
    </xdr:from>
    <xdr:to>
      <xdr:col>5</xdr:col>
      <xdr:colOff>409575</xdr:colOff>
      <xdr:row>54</xdr:row>
      <xdr:rowOff>71056</xdr:rowOff>
    </xdr:to>
    <xdr:sp macro="" textlink="">
      <xdr:nvSpPr>
        <xdr:cNvPr id="142" name="円/楕円 141"/>
        <xdr:cNvSpPr/>
      </xdr:nvSpPr>
      <xdr:spPr>
        <a:xfrm>
          <a:off x="3746500" y="9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87583</xdr:rowOff>
    </xdr:from>
    <xdr:ext cx="599010" cy="259045"/>
    <xdr:sp macro="" textlink="">
      <xdr:nvSpPr>
        <xdr:cNvPr id="143" name="テキスト ボックス 142"/>
        <xdr:cNvSpPr txBox="1"/>
      </xdr:nvSpPr>
      <xdr:spPr>
        <a:xfrm>
          <a:off x="3497794" y="900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123337</xdr:rowOff>
    </xdr:from>
    <xdr:to>
      <xdr:col>4</xdr:col>
      <xdr:colOff>206375</xdr:colOff>
      <xdr:row>55</xdr:row>
      <xdr:rowOff>53487</xdr:rowOff>
    </xdr:to>
    <xdr:sp macro="" textlink="">
      <xdr:nvSpPr>
        <xdr:cNvPr id="144" name="円/楕円 143"/>
        <xdr:cNvSpPr/>
      </xdr:nvSpPr>
      <xdr:spPr>
        <a:xfrm>
          <a:off x="2857500" y="93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70014</xdr:rowOff>
    </xdr:from>
    <xdr:ext cx="599010" cy="259045"/>
    <xdr:sp macro="" textlink="">
      <xdr:nvSpPr>
        <xdr:cNvPr id="145" name="テキスト ボックス 144"/>
        <xdr:cNvSpPr txBox="1"/>
      </xdr:nvSpPr>
      <xdr:spPr>
        <a:xfrm>
          <a:off x="2608794" y="915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23781</xdr:rowOff>
    </xdr:from>
    <xdr:to>
      <xdr:col>3</xdr:col>
      <xdr:colOff>3175</xdr:colOff>
      <xdr:row>55</xdr:row>
      <xdr:rowOff>125381</xdr:rowOff>
    </xdr:to>
    <xdr:sp macro="" textlink="">
      <xdr:nvSpPr>
        <xdr:cNvPr id="146" name="円/楕円 145"/>
        <xdr:cNvSpPr/>
      </xdr:nvSpPr>
      <xdr:spPr>
        <a:xfrm>
          <a:off x="1968500" y="94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141908</xdr:rowOff>
    </xdr:from>
    <xdr:ext cx="599010" cy="259045"/>
    <xdr:sp macro="" textlink="">
      <xdr:nvSpPr>
        <xdr:cNvPr id="147" name="テキスト ボックス 146"/>
        <xdr:cNvSpPr txBox="1"/>
      </xdr:nvSpPr>
      <xdr:spPr>
        <a:xfrm>
          <a:off x="1719794" y="92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105604</xdr:rowOff>
    </xdr:from>
    <xdr:to>
      <xdr:col>1</xdr:col>
      <xdr:colOff>485775</xdr:colOff>
      <xdr:row>55</xdr:row>
      <xdr:rowOff>35754</xdr:rowOff>
    </xdr:to>
    <xdr:sp macro="" textlink="">
      <xdr:nvSpPr>
        <xdr:cNvPr id="148" name="円/楕円 147"/>
        <xdr:cNvSpPr/>
      </xdr:nvSpPr>
      <xdr:spPr>
        <a:xfrm>
          <a:off x="1079500" y="93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52281</xdr:rowOff>
    </xdr:from>
    <xdr:ext cx="599010" cy="259045"/>
    <xdr:sp macro="" textlink="">
      <xdr:nvSpPr>
        <xdr:cNvPr id="149" name="テキスト ボックス 148"/>
        <xdr:cNvSpPr txBox="1"/>
      </xdr:nvSpPr>
      <xdr:spPr>
        <a:xfrm>
          <a:off x="830794" y="913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40563</xdr:rowOff>
    </xdr:from>
    <xdr:to>
      <xdr:col>6</xdr:col>
      <xdr:colOff>510540</xdr:colOff>
      <xdr:row>79</xdr:row>
      <xdr:rowOff>9931</xdr:rowOff>
    </xdr:to>
    <xdr:cxnSp macro="">
      <xdr:nvCxnSpPr>
        <xdr:cNvPr id="173" name="直線コネクタ 172"/>
        <xdr:cNvCxnSpPr/>
      </xdr:nvCxnSpPr>
      <xdr:spPr>
        <a:xfrm flipV="1">
          <a:off x="4633595" y="12384963"/>
          <a:ext cx="1270" cy="116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13758</xdr:rowOff>
    </xdr:from>
    <xdr:ext cx="378565" cy="259045"/>
    <xdr:sp macro="" textlink="">
      <xdr:nvSpPr>
        <xdr:cNvPr id="174" name="維持補修費最小値テキスト"/>
        <xdr:cNvSpPr txBox="1"/>
      </xdr:nvSpPr>
      <xdr:spPr>
        <a:xfrm>
          <a:off x="4686300" y="135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79</xdr:row>
      <xdr:rowOff>9931</xdr:rowOff>
    </xdr:from>
    <xdr:to>
      <xdr:col>6</xdr:col>
      <xdr:colOff>600075</xdr:colOff>
      <xdr:row>79</xdr:row>
      <xdr:rowOff>9931</xdr:rowOff>
    </xdr:to>
    <xdr:cxnSp macro="">
      <xdr:nvCxnSpPr>
        <xdr:cNvPr id="175" name="直線コネクタ 174"/>
        <xdr:cNvCxnSpPr/>
      </xdr:nvCxnSpPr>
      <xdr:spPr>
        <a:xfrm>
          <a:off x="4546600" y="1355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158690</xdr:rowOff>
    </xdr:from>
    <xdr:ext cx="534377" cy="259045"/>
    <xdr:sp macro="" textlink="">
      <xdr:nvSpPr>
        <xdr:cNvPr id="176" name="維持補修費最大値テキスト"/>
        <xdr:cNvSpPr txBox="1"/>
      </xdr:nvSpPr>
      <xdr:spPr>
        <a:xfrm>
          <a:off x="4686300" y="121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72</xdr:row>
      <xdr:rowOff>40563</xdr:rowOff>
    </xdr:from>
    <xdr:to>
      <xdr:col>6</xdr:col>
      <xdr:colOff>600075</xdr:colOff>
      <xdr:row>72</xdr:row>
      <xdr:rowOff>40563</xdr:rowOff>
    </xdr:to>
    <xdr:cxnSp macro="">
      <xdr:nvCxnSpPr>
        <xdr:cNvPr id="177" name="直線コネクタ 176"/>
        <xdr:cNvCxnSpPr/>
      </xdr:nvCxnSpPr>
      <xdr:spPr>
        <a:xfrm>
          <a:off x="4546600" y="1238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123469</xdr:rowOff>
    </xdr:from>
    <xdr:to>
      <xdr:col>6</xdr:col>
      <xdr:colOff>511175</xdr:colOff>
      <xdr:row>72</xdr:row>
      <xdr:rowOff>40563</xdr:rowOff>
    </xdr:to>
    <xdr:cxnSp macro="">
      <xdr:nvCxnSpPr>
        <xdr:cNvPr id="178" name="直線コネクタ 177"/>
        <xdr:cNvCxnSpPr/>
      </xdr:nvCxnSpPr>
      <xdr:spPr>
        <a:xfrm>
          <a:off x="3797300" y="12296419"/>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133354</xdr:rowOff>
    </xdr:from>
    <xdr:ext cx="469744" cy="259045"/>
    <xdr:sp macro="" textlink="">
      <xdr:nvSpPr>
        <xdr:cNvPr id="179" name="維持補修費平均値テキスト"/>
        <xdr:cNvSpPr txBox="1"/>
      </xdr:nvSpPr>
      <xdr:spPr>
        <a:xfrm>
          <a:off x="4686300" y="13163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154927</xdr:rowOff>
    </xdr:from>
    <xdr:to>
      <xdr:col>6</xdr:col>
      <xdr:colOff>561975</xdr:colOff>
      <xdr:row>77</xdr:row>
      <xdr:rowOff>85077</xdr:rowOff>
    </xdr:to>
    <xdr:sp macro="" textlink="">
      <xdr:nvSpPr>
        <xdr:cNvPr id="180" name="フローチャート : 判断 179"/>
        <xdr:cNvSpPr/>
      </xdr:nvSpPr>
      <xdr:spPr>
        <a:xfrm>
          <a:off x="45847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123469</xdr:rowOff>
    </xdr:from>
    <xdr:to>
      <xdr:col>5</xdr:col>
      <xdr:colOff>358775</xdr:colOff>
      <xdr:row>74</xdr:row>
      <xdr:rowOff>78816</xdr:rowOff>
    </xdr:to>
    <xdr:cxnSp macro="">
      <xdr:nvCxnSpPr>
        <xdr:cNvPr id="181" name="直線コネクタ 180"/>
        <xdr:cNvCxnSpPr/>
      </xdr:nvCxnSpPr>
      <xdr:spPr>
        <a:xfrm flipV="1">
          <a:off x="2908300" y="12296419"/>
          <a:ext cx="889000" cy="4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170129</xdr:rowOff>
    </xdr:from>
    <xdr:to>
      <xdr:col>5</xdr:col>
      <xdr:colOff>409575</xdr:colOff>
      <xdr:row>77</xdr:row>
      <xdr:rowOff>100279</xdr:rowOff>
    </xdr:to>
    <xdr:sp macro="" textlink="">
      <xdr:nvSpPr>
        <xdr:cNvPr id="182" name="フローチャート : 判断 181"/>
        <xdr:cNvSpPr/>
      </xdr:nvSpPr>
      <xdr:spPr>
        <a:xfrm>
          <a:off x="3746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91406</xdr:rowOff>
    </xdr:from>
    <xdr:ext cx="469744" cy="259045"/>
    <xdr:sp macro="" textlink="">
      <xdr:nvSpPr>
        <xdr:cNvPr id="183" name="テキスト ボックス 182"/>
        <xdr:cNvSpPr txBox="1"/>
      </xdr:nvSpPr>
      <xdr:spPr>
        <a:xfrm>
          <a:off x="3562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115354</xdr:rowOff>
    </xdr:from>
    <xdr:to>
      <xdr:col>4</xdr:col>
      <xdr:colOff>155575</xdr:colOff>
      <xdr:row>74</xdr:row>
      <xdr:rowOff>78816</xdr:rowOff>
    </xdr:to>
    <xdr:cxnSp macro="">
      <xdr:nvCxnSpPr>
        <xdr:cNvPr id="184" name="直線コネクタ 183"/>
        <xdr:cNvCxnSpPr/>
      </xdr:nvCxnSpPr>
      <xdr:spPr>
        <a:xfrm>
          <a:off x="2019300" y="12631204"/>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11633</xdr:rowOff>
    </xdr:from>
    <xdr:to>
      <xdr:col>4</xdr:col>
      <xdr:colOff>206375</xdr:colOff>
      <xdr:row>77</xdr:row>
      <xdr:rowOff>113233</xdr:rowOff>
    </xdr:to>
    <xdr:sp macro="" textlink="">
      <xdr:nvSpPr>
        <xdr:cNvPr id="185" name="フローチャート : 判断 184"/>
        <xdr:cNvSpPr/>
      </xdr:nvSpPr>
      <xdr:spPr>
        <a:xfrm>
          <a:off x="2857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104360</xdr:rowOff>
    </xdr:from>
    <xdr:ext cx="469744" cy="259045"/>
    <xdr:sp macro="" textlink="">
      <xdr:nvSpPr>
        <xdr:cNvPr id="186" name="テキスト ボックス 185"/>
        <xdr:cNvSpPr txBox="1"/>
      </xdr:nvSpPr>
      <xdr:spPr>
        <a:xfrm>
          <a:off x="2673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115354</xdr:rowOff>
    </xdr:from>
    <xdr:to>
      <xdr:col>2</xdr:col>
      <xdr:colOff>638175</xdr:colOff>
      <xdr:row>74</xdr:row>
      <xdr:rowOff>67805</xdr:rowOff>
    </xdr:to>
    <xdr:cxnSp macro="">
      <xdr:nvCxnSpPr>
        <xdr:cNvPr id="187" name="直線コネクタ 186"/>
        <xdr:cNvCxnSpPr/>
      </xdr:nvCxnSpPr>
      <xdr:spPr>
        <a:xfrm flipV="1">
          <a:off x="1130300" y="1263120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14833</xdr:rowOff>
    </xdr:from>
    <xdr:to>
      <xdr:col>3</xdr:col>
      <xdr:colOff>3175</xdr:colOff>
      <xdr:row>77</xdr:row>
      <xdr:rowOff>116433</xdr:rowOff>
    </xdr:to>
    <xdr:sp macro="" textlink="">
      <xdr:nvSpPr>
        <xdr:cNvPr id="188" name="フローチャート : 判断 187"/>
        <xdr:cNvSpPr/>
      </xdr:nvSpPr>
      <xdr:spPr>
        <a:xfrm>
          <a:off x="1968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107560</xdr:rowOff>
    </xdr:from>
    <xdr:ext cx="469744" cy="259045"/>
    <xdr:sp macro="" textlink="">
      <xdr:nvSpPr>
        <xdr:cNvPr id="189" name="テキスト ボックス 188"/>
        <xdr:cNvSpPr txBox="1"/>
      </xdr:nvSpPr>
      <xdr:spPr>
        <a:xfrm>
          <a:off x="1784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36779</xdr:rowOff>
    </xdr:from>
    <xdr:to>
      <xdr:col>1</xdr:col>
      <xdr:colOff>485775</xdr:colOff>
      <xdr:row>77</xdr:row>
      <xdr:rowOff>138379</xdr:rowOff>
    </xdr:to>
    <xdr:sp macro="" textlink="">
      <xdr:nvSpPr>
        <xdr:cNvPr id="190" name="フローチャート : 判断 189"/>
        <xdr:cNvSpPr/>
      </xdr:nvSpPr>
      <xdr:spPr>
        <a:xfrm>
          <a:off x="1079500" y="132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129506</xdr:rowOff>
    </xdr:from>
    <xdr:ext cx="469744" cy="259045"/>
    <xdr:sp macro="" textlink="">
      <xdr:nvSpPr>
        <xdr:cNvPr id="191" name="テキスト ボックス 190"/>
        <xdr:cNvSpPr txBox="1"/>
      </xdr:nvSpPr>
      <xdr:spPr>
        <a:xfrm>
          <a:off x="895427" y="133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161213</xdr:rowOff>
    </xdr:from>
    <xdr:to>
      <xdr:col>6</xdr:col>
      <xdr:colOff>561975</xdr:colOff>
      <xdr:row>72</xdr:row>
      <xdr:rowOff>91363</xdr:rowOff>
    </xdr:to>
    <xdr:sp macro="" textlink="">
      <xdr:nvSpPr>
        <xdr:cNvPr id="197" name="円/楕円 196"/>
        <xdr:cNvSpPr/>
      </xdr:nvSpPr>
      <xdr:spPr>
        <a:xfrm>
          <a:off x="4584700" y="12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114240</xdr:rowOff>
    </xdr:from>
    <xdr:ext cx="534377" cy="259045"/>
    <xdr:sp macro="" textlink="">
      <xdr:nvSpPr>
        <xdr:cNvPr id="198" name="維持補修費該当値テキスト"/>
        <xdr:cNvSpPr txBox="1"/>
      </xdr:nvSpPr>
      <xdr:spPr>
        <a:xfrm>
          <a:off x="4686300" y="122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72669</xdr:rowOff>
    </xdr:from>
    <xdr:to>
      <xdr:col>5</xdr:col>
      <xdr:colOff>409575</xdr:colOff>
      <xdr:row>72</xdr:row>
      <xdr:rowOff>2819</xdr:rowOff>
    </xdr:to>
    <xdr:sp macro="" textlink="">
      <xdr:nvSpPr>
        <xdr:cNvPr id="199" name="円/楕円 198"/>
        <xdr:cNvSpPr/>
      </xdr:nvSpPr>
      <xdr:spPr>
        <a:xfrm>
          <a:off x="3746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19346</xdr:rowOff>
    </xdr:from>
    <xdr:ext cx="534377" cy="259045"/>
    <xdr:sp macro="" textlink="">
      <xdr:nvSpPr>
        <xdr:cNvPr id="200" name="テキスト ボックス 199"/>
        <xdr:cNvSpPr txBox="1"/>
      </xdr:nvSpPr>
      <xdr:spPr>
        <a:xfrm>
          <a:off x="3530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28016</xdr:rowOff>
    </xdr:from>
    <xdr:to>
      <xdr:col>4</xdr:col>
      <xdr:colOff>206375</xdr:colOff>
      <xdr:row>74</xdr:row>
      <xdr:rowOff>129616</xdr:rowOff>
    </xdr:to>
    <xdr:sp macro="" textlink="">
      <xdr:nvSpPr>
        <xdr:cNvPr id="201" name="円/楕円 200"/>
        <xdr:cNvSpPr/>
      </xdr:nvSpPr>
      <xdr:spPr>
        <a:xfrm>
          <a:off x="28575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146143</xdr:rowOff>
    </xdr:from>
    <xdr:ext cx="534377" cy="259045"/>
    <xdr:sp macro="" textlink="">
      <xdr:nvSpPr>
        <xdr:cNvPr id="202" name="テキスト ボックス 201"/>
        <xdr:cNvSpPr txBox="1"/>
      </xdr:nvSpPr>
      <xdr:spPr>
        <a:xfrm>
          <a:off x="2641111" y="124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64554</xdr:rowOff>
    </xdr:from>
    <xdr:to>
      <xdr:col>3</xdr:col>
      <xdr:colOff>3175</xdr:colOff>
      <xdr:row>73</xdr:row>
      <xdr:rowOff>166154</xdr:rowOff>
    </xdr:to>
    <xdr:sp macro="" textlink="">
      <xdr:nvSpPr>
        <xdr:cNvPr id="203" name="円/楕円 202"/>
        <xdr:cNvSpPr/>
      </xdr:nvSpPr>
      <xdr:spPr>
        <a:xfrm>
          <a:off x="1968500" y="12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11231</xdr:rowOff>
    </xdr:from>
    <xdr:ext cx="534377" cy="259045"/>
    <xdr:sp macro="" textlink="">
      <xdr:nvSpPr>
        <xdr:cNvPr id="204" name="テキスト ボックス 203"/>
        <xdr:cNvSpPr txBox="1"/>
      </xdr:nvSpPr>
      <xdr:spPr>
        <a:xfrm>
          <a:off x="1752111" y="123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17005</xdr:rowOff>
    </xdr:from>
    <xdr:to>
      <xdr:col>1</xdr:col>
      <xdr:colOff>485775</xdr:colOff>
      <xdr:row>74</xdr:row>
      <xdr:rowOff>118605</xdr:rowOff>
    </xdr:to>
    <xdr:sp macro="" textlink="">
      <xdr:nvSpPr>
        <xdr:cNvPr id="205" name="円/楕円 204"/>
        <xdr:cNvSpPr/>
      </xdr:nvSpPr>
      <xdr:spPr>
        <a:xfrm>
          <a:off x="10795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135132</xdr:rowOff>
    </xdr:from>
    <xdr:ext cx="534377" cy="259045"/>
    <xdr:sp macro="" textlink="">
      <xdr:nvSpPr>
        <xdr:cNvPr id="206" name="テキスト ボックス 205"/>
        <xdr:cNvSpPr txBox="1"/>
      </xdr:nvSpPr>
      <xdr:spPr>
        <a:xfrm>
          <a:off x="863111" y="124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141891</xdr:rowOff>
    </xdr:from>
    <xdr:to>
      <xdr:col>6</xdr:col>
      <xdr:colOff>511175</xdr:colOff>
      <xdr:row>96</xdr:row>
      <xdr:rowOff>156635</xdr:rowOff>
    </xdr:to>
    <xdr:cxnSp macro="">
      <xdr:nvCxnSpPr>
        <xdr:cNvPr id="236" name="直線コネクタ 235"/>
        <xdr:cNvCxnSpPr/>
      </xdr:nvCxnSpPr>
      <xdr:spPr>
        <a:xfrm>
          <a:off x="3797300" y="16601091"/>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7"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141891</xdr:rowOff>
    </xdr:from>
    <xdr:to>
      <xdr:col>5</xdr:col>
      <xdr:colOff>358775</xdr:colOff>
      <xdr:row>97</xdr:row>
      <xdr:rowOff>39497</xdr:rowOff>
    </xdr:to>
    <xdr:cxnSp macro="">
      <xdr:nvCxnSpPr>
        <xdr:cNvPr id="239" name="直線コネクタ 238"/>
        <xdr:cNvCxnSpPr/>
      </xdr:nvCxnSpPr>
      <xdr:spPr>
        <a:xfrm flipV="1">
          <a:off x="2908300" y="16601091"/>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41" name="テキスト ボックス 240"/>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39497</xdr:rowOff>
    </xdr:from>
    <xdr:to>
      <xdr:col>4</xdr:col>
      <xdr:colOff>155575</xdr:colOff>
      <xdr:row>97</xdr:row>
      <xdr:rowOff>50336</xdr:rowOff>
    </xdr:to>
    <xdr:cxnSp macro="">
      <xdr:nvCxnSpPr>
        <xdr:cNvPr id="242" name="直線コネクタ 241"/>
        <xdr:cNvCxnSpPr/>
      </xdr:nvCxnSpPr>
      <xdr:spPr>
        <a:xfrm flipV="1">
          <a:off x="2019300" y="16670147"/>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4" name="テキスト ボックス 243"/>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50336</xdr:rowOff>
    </xdr:from>
    <xdr:to>
      <xdr:col>2</xdr:col>
      <xdr:colOff>638175</xdr:colOff>
      <xdr:row>97</xdr:row>
      <xdr:rowOff>124994</xdr:rowOff>
    </xdr:to>
    <xdr:cxnSp macro="">
      <xdr:nvCxnSpPr>
        <xdr:cNvPr id="245" name="直線コネクタ 244"/>
        <xdr:cNvCxnSpPr/>
      </xdr:nvCxnSpPr>
      <xdr:spPr>
        <a:xfrm flipV="1">
          <a:off x="1130300" y="16680986"/>
          <a:ext cx="889000" cy="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7" name="テキスト ボックス 246"/>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9" name="テキスト ボックス 248"/>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105835</xdr:rowOff>
    </xdr:from>
    <xdr:to>
      <xdr:col>6</xdr:col>
      <xdr:colOff>561975</xdr:colOff>
      <xdr:row>97</xdr:row>
      <xdr:rowOff>35985</xdr:rowOff>
    </xdr:to>
    <xdr:sp macro="" textlink="">
      <xdr:nvSpPr>
        <xdr:cNvPr id="255" name="円/楕円 254"/>
        <xdr:cNvSpPr/>
      </xdr:nvSpPr>
      <xdr:spPr>
        <a:xfrm>
          <a:off x="4584700" y="165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84262</xdr:rowOff>
    </xdr:from>
    <xdr:ext cx="534377" cy="259045"/>
    <xdr:sp macro="" textlink="">
      <xdr:nvSpPr>
        <xdr:cNvPr id="256" name="扶助費該当値テキスト"/>
        <xdr:cNvSpPr txBox="1"/>
      </xdr:nvSpPr>
      <xdr:spPr>
        <a:xfrm>
          <a:off x="4686300" y="1654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91091</xdr:rowOff>
    </xdr:from>
    <xdr:to>
      <xdr:col>5</xdr:col>
      <xdr:colOff>409575</xdr:colOff>
      <xdr:row>97</xdr:row>
      <xdr:rowOff>21241</xdr:rowOff>
    </xdr:to>
    <xdr:sp macro="" textlink="">
      <xdr:nvSpPr>
        <xdr:cNvPr id="257" name="円/楕円 256"/>
        <xdr:cNvSpPr/>
      </xdr:nvSpPr>
      <xdr:spPr>
        <a:xfrm>
          <a:off x="3746500" y="165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12368</xdr:rowOff>
    </xdr:from>
    <xdr:ext cx="534377" cy="259045"/>
    <xdr:sp macro="" textlink="">
      <xdr:nvSpPr>
        <xdr:cNvPr id="258" name="テキスト ボックス 257"/>
        <xdr:cNvSpPr txBox="1"/>
      </xdr:nvSpPr>
      <xdr:spPr>
        <a:xfrm>
          <a:off x="3530111" y="166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160147</xdr:rowOff>
    </xdr:from>
    <xdr:to>
      <xdr:col>4</xdr:col>
      <xdr:colOff>206375</xdr:colOff>
      <xdr:row>97</xdr:row>
      <xdr:rowOff>90297</xdr:rowOff>
    </xdr:to>
    <xdr:sp macro="" textlink="">
      <xdr:nvSpPr>
        <xdr:cNvPr id="259" name="円/楕円 258"/>
        <xdr:cNvSpPr/>
      </xdr:nvSpPr>
      <xdr:spPr>
        <a:xfrm>
          <a:off x="2857500" y="166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81424</xdr:rowOff>
    </xdr:from>
    <xdr:ext cx="534377" cy="259045"/>
    <xdr:sp macro="" textlink="">
      <xdr:nvSpPr>
        <xdr:cNvPr id="260" name="テキスト ボックス 259"/>
        <xdr:cNvSpPr txBox="1"/>
      </xdr:nvSpPr>
      <xdr:spPr>
        <a:xfrm>
          <a:off x="2641111" y="167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170986</xdr:rowOff>
    </xdr:from>
    <xdr:to>
      <xdr:col>3</xdr:col>
      <xdr:colOff>3175</xdr:colOff>
      <xdr:row>97</xdr:row>
      <xdr:rowOff>101136</xdr:rowOff>
    </xdr:to>
    <xdr:sp macro="" textlink="">
      <xdr:nvSpPr>
        <xdr:cNvPr id="261" name="円/楕円 260"/>
        <xdr:cNvSpPr/>
      </xdr:nvSpPr>
      <xdr:spPr>
        <a:xfrm>
          <a:off x="1968500" y="166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92263</xdr:rowOff>
    </xdr:from>
    <xdr:ext cx="534377" cy="259045"/>
    <xdr:sp macro="" textlink="">
      <xdr:nvSpPr>
        <xdr:cNvPr id="262" name="テキスト ボックス 261"/>
        <xdr:cNvSpPr txBox="1"/>
      </xdr:nvSpPr>
      <xdr:spPr>
        <a:xfrm>
          <a:off x="1752111" y="167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74194</xdr:rowOff>
    </xdr:from>
    <xdr:to>
      <xdr:col>1</xdr:col>
      <xdr:colOff>485775</xdr:colOff>
      <xdr:row>98</xdr:row>
      <xdr:rowOff>4344</xdr:rowOff>
    </xdr:to>
    <xdr:sp macro="" textlink="">
      <xdr:nvSpPr>
        <xdr:cNvPr id="263" name="円/楕円 262"/>
        <xdr:cNvSpPr/>
      </xdr:nvSpPr>
      <xdr:spPr>
        <a:xfrm>
          <a:off x="1079500" y="167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166921</xdr:rowOff>
    </xdr:from>
    <xdr:ext cx="534377" cy="259045"/>
    <xdr:sp macro="" textlink="">
      <xdr:nvSpPr>
        <xdr:cNvPr id="264" name="テキスト ボックス 263"/>
        <xdr:cNvSpPr txBox="1"/>
      </xdr:nvSpPr>
      <xdr:spPr>
        <a:xfrm>
          <a:off x="863111" y="167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3912</xdr:rowOff>
    </xdr:from>
    <xdr:to>
      <xdr:col>15</xdr:col>
      <xdr:colOff>180975</xdr:colOff>
      <xdr:row>32</xdr:row>
      <xdr:rowOff>90490</xdr:rowOff>
    </xdr:to>
    <xdr:cxnSp macro="">
      <xdr:nvCxnSpPr>
        <xdr:cNvPr id="294" name="直線コネクタ 293"/>
        <xdr:cNvCxnSpPr/>
      </xdr:nvCxnSpPr>
      <xdr:spPr>
        <a:xfrm flipV="1">
          <a:off x="9639300" y="5318862"/>
          <a:ext cx="838200" cy="2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90490</xdr:rowOff>
    </xdr:from>
    <xdr:to>
      <xdr:col>14</xdr:col>
      <xdr:colOff>28575</xdr:colOff>
      <xdr:row>33</xdr:row>
      <xdr:rowOff>26512</xdr:rowOff>
    </xdr:to>
    <xdr:cxnSp macro="">
      <xdr:nvCxnSpPr>
        <xdr:cNvPr id="297" name="直線コネクタ 296"/>
        <xdr:cNvCxnSpPr/>
      </xdr:nvCxnSpPr>
      <xdr:spPr>
        <a:xfrm flipV="1">
          <a:off x="8750300" y="5576890"/>
          <a:ext cx="889000" cy="10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106423</xdr:rowOff>
    </xdr:from>
    <xdr:to>
      <xdr:col>12</xdr:col>
      <xdr:colOff>511175</xdr:colOff>
      <xdr:row>33</xdr:row>
      <xdr:rowOff>26512</xdr:rowOff>
    </xdr:to>
    <xdr:cxnSp macro="">
      <xdr:nvCxnSpPr>
        <xdr:cNvPr id="300" name="直線コネクタ 299"/>
        <xdr:cNvCxnSpPr/>
      </xdr:nvCxnSpPr>
      <xdr:spPr>
        <a:xfrm>
          <a:off x="7861300" y="5592823"/>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2" name="テキスト ボックス 301"/>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106423</xdr:rowOff>
    </xdr:from>
    <xdr:to>
      <xdr:col>11</xdr:col>
      <xdr:colOff>307975</xdr:colOff>
      <xdr:row>33</xdr:row>
      <xdr:rowOff>23457</xdr:rowOff>
    </xdr:to>
    <xdr:cxnSp macro="">
      <xdr:nvCxnSpPr>
        <xdr:cNvPr id="303" name="直線コネクタ 302"/>
        <xdr:cNvCxnSpPr/>
      </xdr:nvCxnSpPr>
      <xdr:spPr>
        <a:xfrm flipV="1">
          <a:off x="6972300" y="5592823"/>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7" name="テキスト ボックス 306"/>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124562</xdr:rowOff>
    </xdr:from>
    <xdr:to>
      <xdr:col>15</xdr:col>
      <xdr:colOff>231775</xdr:colOff>
      <xdr:row>31</xdr:row>
      <xdr:rowOff>54712</xdr:rowOff>
    </xdr:to>
    <xdr:sp macro="" textlink="">
      <xdr:nvSpPr>
        <xdr:cNvPr id="313" name="円/楕円 312"/>
        <xdr:cNvSpPr/>
      </xdr:nvSpPr>
      <xdr:spPr>
        <a:xfrm>
          <a:off x="104267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77589</xdr:rowOff>
    </xdr:from>
    <xdr:ext cx="599010" cy="259045"/>
    <xdr:sp macro="" textlink="">
      <xdr:nvSpPr>
        <xdr:cNvPr id="314" name="補助費等該当値テキスト"/>
        <xdr:cNvSpPr txBox="1"/>
      </xdr:nvSpPr>
      <xdr:spPr>
        <a:xfrm>
          <a:off x="10528300" y="522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235,320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39690</xdr:rowOff>
    </xdr:from>
    <xdr:to>
      <xdr:col>14</xdr:col>
      <xdr:colOff>79375</xdr:colOff>
      <xdr:row>32</xdr:row>
      <xdr:rowOff>141290</xdr:rowOff>
    </xdr:to>
    <xdr:sp macro="" textlink="">
      <xdr:nvSpPr>
        <xdr:cNvPr id="315" name="円/楕円 314"/>
        <xdr:cNvSpPr/>
      </xdr:nvSpPr>
      <xdr:spPr>
        <a:xfrm>
          <a:off x="9588500" y="55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157817</xdr:rowOff>
    </xdr:from>
    <xdr:ext cx="599010" cy="259045"/>
    <xdr:sp macro="" textlink="">
      <xdr:nvSpPr>
        <xdr:cNvPr id="316" name="テキスト ボックス 315"/>
        <xdr:cNvSpPr txBox="1"/>
      </xdr:nvSpPr>
      <xdr:spPr>
        <a:xfrm>
          <a:off x="9339794" y="530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147162</xdr:rowOff>
    </xdr:from>
    <xdr:to>
      <xdr:col>12</xdr:col>
      <xdr:colOff>561975</xdr:colOff>
      <xdr:row>33</xdr:row>
      <xdr:rowOff>77312</xdr:rowOff>
    </xdr:to>
    <xdr:sp macro="" textlink="">
      <xdr:nvSpPr>
        <xdr:cNvPr id="317" name="円/楕円 316"/>
        <xdr:cNvSpPr/>
      </xdr:nvSpPr>
      <xdr:spPr>
        <a:xfrm>
          <a:off x="8699500" y="56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93839</xdr:rowOff>
    </xdr:from>
    <xdr:ext cx="599010" cy="259045"/>
    <xdr:sp macro="" textlink="">
      <xdr:nvSpPr>
        <xdr:cNvPr id="318" name="テキスト ボックス 317"/>
        <xdr:cNvSpPr txBox="1"/>
      </xdr:nvSpPr>
      <xdr:spPr>
        <a:xfrm>
          <a:off x="8450794" y="540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55623</xdr:rowOff>
    </xdr:from>
    <xdr:to>
      <xdr:col>11</xdr:col>
      <xdr:colOff>358775</xdr:colOff>
      <xdr:row>32</xdr:row>
      <xdr:rowOff>157223</xdr:rowOff>
    </xdr:to>
    <xdr:sp macro="" textlink="">
      <xdr:nvSpPr>
        <xdr:cNvPr id="319" name="円/楕円 318"/>
        <xdr:cNvSpPr/>
      </xdr:nvSpPr>
      <xdr:spPr>
        <a:xfrm>
          <a:off x="7810500" y="55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2300</xdr:rowOff>
    </xdr:from>
    <xdr:ext cx="599010" cy="259045"/>
    <xdr:sp macro="" textlink="">
      <xdr:nvSpPr>
        <xdr:cNvPr id="320" name="テキスト ボックス 319"/>
        <xdr:cNvSpPr txBox="1"/>
      </xdr:nvSpPr>
      <xdr:spPr>
        <a:xfrm>
          <a:off x="7561794" y="531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199,367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144107</xdr:rowOff>
    </xdr:from>
    <xdr:to>
      <xdr:col>10</xdr:col>
      <xdr:colOff>155575</xdr:colOff>
      <xdr:row>33</xdr:row>
      <xdr:rowOff>74257</xdr:rowOff>
    </xdr:to>
    <xdr:sp macro="" textlink="">
      <xdr:nvSpPr>
        <xdr:cNvPr id="321" name="円/楕円 320"/>
        <xdr:cNvSpPr/>
      </xdr:nvSpPr>
      <xdr:spPr>
        <a:xfrm>
          <a:off x="6921500" y="56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90784</xdr:rowOff>
    </xdr:from>
    <xdr:ext cx="599010" cy="259045"/>
    <xdr:sp macro="" textlink="">
      <xdr:nvSpPr>
        <xdr:cNvPr id="322" name="テキスト ボックス 321"/>
        <xdr:cNvSpPr txBox="1"/>
      </xdr:nvSpPr>
      <xdr:spPr>
        <a:xfrm>
          <a:off x="6672794" y="540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148616</xdr:rowOff>
    </xdr:from>
    <xdr:to>
      <xdr:col>15</xdr:col>
      <xdr:colOff>180975</xdr:colOff>
      <xdr:row>51</xdr:row>
      <xdr:rowOff>160265</xdr:rowOff>
    </xdr:to>
    <xdr:cxnSp macro="">
      <xdr:nvCxnSpPr>
        <xdr:cNvPr id="349" name="直線コネクタ 348"/>
        <xdr:cNvCxnSpPr/>
      </xdr:nvCxnSpPr>
      <xdr:spPr>
        <a:xfrm flipV="1">
          <a:off x="9639300" y="8721116"/>
          <a:ext cx="838200" cy="18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50"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160265</xdr:rowOff>
    </xdr:from>
    <xdr:to>
      <xdr:col>14</xdr:col>
      <xdr:colOff>28575</xdr:colOff>
      <xdr:row>52</xdr:row>
      <xdr:rowOff>158802</xdr:rowOff>
    </xdr:to>
    <xdr:cxnSp macro="">
      <xdr:nvCxnSpPr>
        <xdr:cNvPr id="352" name="直線コネクタ 351"/>
        <xdr:cNvCxnSpPr/>
      </xdr:nvCxnSpPr>
      <xdr:spPr>
        <a:xfrm flipV="1">
          <a:off x="8750300" y="8904215"/>
          <a:ext cx="889000" cy="1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4" name="テキスト ボックス 353"/>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158802</xdr:rowOff>
    </xdr:from>
    <xdr:to>
      <xdr:col>12</xdr:col>
      <xdr:colOff>511175</xdr:colOff>
      <xdr:row>54</xdr:row>
      <xdr:rowOff>26612</xdr:rowOff>
    </xdr:to>
    <xdr:cxnSp macro="">
      <xdr:nvCxnSpPr>
        <xdr:cNvPr id="355" name="直線コネクタ 354"/>
        <xdr:cNvCxnSpPr/>
      </xdr:nvCxnSpPr>
      <xdr:spPr>
        <a:xfrm flipV="1">
          <a:off x="7861300" y="9074202"/>
          <a:ext cx="889000" cy="2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7" name="テキスト ボックス 356"/>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112163</xdr:rowOff>
    </xdr:from>
    <xdr:to>
      <xdr:col>11</xdr:col>
      <xdr:colOff>307975</xdr:colOff>
      <xdr:row>54</xdr:row>
      <xdr:rowOff>26612</xdr:rowOff>
    </xdr:to>
    <xdr:cxnSp macro="">
      <xdr:nvCxnSpPr>
        <xdr:cNvPr id="358" name="直線コネクタ 357"/>
        <xdr:cNvCxnSpPr/>
      </xdr:nvCxnSpPr>
      <xdr:spPr>
        <a:xfrm>
          <a:off x="6972300" y="9199013"/>
          <a:ext cx="889000" cy="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60" name="テキスト ボックス 359"/>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2" name="テキスト ボックス 361"/>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97816</xdr:rowOff>
    </xdr:from>
    <xdr:to>
      <xdr:col>15</xdr:col>
      <xdr:colOff>231775</xdr:colOff>
      <xdr:row>51</xdr:row>
      <xdr:rowOff>27966</xdr:rowOff>
    </xdr:to>
    <xdr:sp macro="" textlink="">
      <xdr:nvSpPr>
        <xdr:cNvPr id="368" name="円/楕円 367"/>
        <xdr:cNvSpPr/>
      </xdr:nvSpPr>
      <xdr:spPr>
        <a:xfrm>
          <a:off x="104267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50843</xdr:rowOff>
    </xdr:from>
    <xdr:ext cx="599010" cy="259045"/>
    <xdr:sp macro="" textlink="">
      <xdr:nvSpPr>
        <xdr:cNvPr id="369" name="普通建設事業費該当値テキスト"/>
        <xdr:cNvSpPr txBox="1"/>
      </xdr:nvSpPr>
      <xdr:spPr>
        <a:xfrm>
          <a:off x="10528300" y="862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298,050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109465</xdr:rowOff>
    </xdr:from>
    <xdr:to>
      <xdr:col>14</xdr:col>
      <xdr:colOff>79375</xdr:colOff>
      <xdr:row>52</xdr:row>
      <xdr:rowOff>39615</xdr:rowOff>
    </xdr:to>
    <xdr:sp macro="" textlink="">
      <xdr:nvSpPr>
        <xdr:cNvPr id="370" name="円/楕円 369"/>
        <xdr:cNvSpPr/>
      </xdr:nvSpPr>
      <xdr:spPr>
        <a:xfrm>
          <a:off x="9588500" y="8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56142</xdr:rowOff>
    </xdr:from>
    <xdr:ext cx="599010" cy="259045"/>
    <xdr:sp macro="" textlink="">
      <xdr:nvSpPr>
        <xdr:cNvPr id="371" name="テキスト ボックス 370"/>
        <xdr:cNvSpPr txBox="1"/>
      </xdr:nvSpPr>
      <xdr:spPr>
        <a:xfrm>
          <a:off x="9339794" y="862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108002</xdr:rowOff>
    </xdr:from>
    <xdr:to>
      <xdr:col>12</xdr:col>
      <xdr:colOff>561975</xdr:colOff>
      <xdr:row>53</xdr:row>
      <xdr:rowOff>38152</xdr:rowOff>
    </xdr:to>
    <xdr:sp macro="" textlink="">
      <xdr:nvSpPr>
        <xdr:cNvPr id="372" name="円/楕円 371"/>
        <xdr:cNvSpPr/>
      </xdr:nvSpPr>
      <xdr:spPr>
        <a:xfrm>
          <a:off x="8699500" y="90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54679</xdr:rowOff>
    </xdr:from>
    <xdr:ext cx="599010" cy="259045"/>
    <xdr:sp macro="" textlink="">
      <xdr:nvSpPr>
        <xdr:cNvPr id="373" name="テキスト ボックス 372"/>
        <xdr:cNvSpPr txBox="1"/>
      </xdr:nvSpPr>
      <xdr:spPr>
        <a:xfrm>
          <a:off x="8450794" y="87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147262</xdr:rowOff>
    </xdr:from>
    <xdr:to>
      <xdr:col>11</xdr:col>
      <xdr:colOff>358775</xdr:colOff>
      <xdr:row>54</xdr:row>
      <xdr:rowOff>77412</xdr:rowOff>
    </xdr:to>
    <xdr:sp macro="" textlink="">
      <xdr:nvSpPr>
        <xdr:cNvPr id="374" name="円/楕円 373"/>
        <xdr:cNvSpPr/>
      </xdr:nvSpPr>
      <xdr:spPr>
        <a:xfrm>
          <a:off x="7810500" y="92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93939</xdr:rowOff>
    </xdr:from>
    <xdr:ext cx="599010" cy="259045"/>
    <xdr:sp macro="" textlink="">
      <xdr:nvSpPr>
        <xdr:cNvPr id="375" name="テキスト ボックス 374"/>
        <xdr:cNvSpPr txBox="1"/>
      </xdr:nvSpPr>
      <xdr:spPr>
        <a:xfrm>
          <a:off x="7561794" y="900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174,735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61363</xdr:rowOff>
    </xdr:from>
    <xdr:to>
      <xdr:col>10</xdr:col>
      <xdr:colOff>155575</xdr:colOff>
      <xdr:row>53</xdr:row>
      <xdr:rowOff>162963</xdr:rowOff>
    </xdr:to>
    <xdr:sp macro="" textlink="">
      <xdr:nvSpPr>
        <xdr:cNvPr id="376" name="円/楕円 375"/>
        <xdr:cNvSpPr/>
      </xdr:nvSpPr>
      <xdr:spPr>
        <a:xfrm>
          <a:off x="6921500" y="91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8040</xdr:rowOff>
    </xdr:from>
    <xdr:ext cx="599010" cy="259045"/>
    <xdr:sp macro="" textlink="">
      <xdr:nvSpPr>
        <xdr:cNvPr id="377" name="テキスト ボックス 376"/>
        <xdr:cNvSpPr txBox="1"/>
      </xdr:nvSpPr>
      <xdr:spPr>
        <a:xfrm>
          <a:off x="6672794" y="89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112471</xdr:rowOff>
    </xdr:from>
    <xdr:to>
      <xdr:col>15</xdr:col>
      <xdr:colOff>180975</xdr:colOff>
      <xdr:row>78</xdr:row>
      <xdr:rowOff>135776</xdr:rowOff>
    </xdr:to>
    <xdr:cxnSp macro="">
      <xdr:nvCxnSpPr>
        <xdr:cNvPr id="406" name="直線コネクタ 405"/>
        <xdr:cNvCxnSpPr/>
      </xdr:nvCxnSpPr>
      <xdr:spPr>
        <a:xfrm flipV="1">
          <a:off x="9639300" y="13485571"/>
          <a:ext cx="8382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7"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61671</xdr:rowOff>
    </xdr:from>
    <xdr:to>
      <xdr:col>15</xdr:col>
      <xdr:colOff>231775</xdr:colOff>
      <xdr:row>78</xdr:row>
      <xdr:rowOff>163271</xdr:rowOff>
    </xdr:to>
    <xdr:sp macro="" textlink="">
      <xdr:nvSpPr>
        <xdr:cNvPr id="416" name="円/楕円 415"/>
        <xdr:cNvSpPr/>
      </xdr:nvSpPr>
      <xdr:spPr>
        <a:xfrm>
          <a:off x="10426700" y="13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148048</xdr:rowOff>
    </xdr:from>
    <xdr:ext cx="469744" cy="259045"/>
    <xdr:sp macro="" textlink="">
      <xdr:nvSpPr>
        <xdr:cNvPr id="417" name="普通建設事業費 （ うち新規整備　）該当値テキスト"/>
        <xdr:cNvSpPr txBox="1"/>
      </xdr:nvSpPr>
      <xdr:spPr>
        <a:xfrm>
          <a:off x="10528300" y="133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84976</xdr:rowOff>
    </xdr:from>
    <xdr:to>
      <xdr:col>14</xdr:col>
      <xdr:colOff>79375</xdr:colOff>
      <xdr:row>79</xdr:row>
      <xdr:rowOff>15126</xdr:rowOff>
    </xdr:to>
    <xdr:sp macro="" textlink="">
      <xdr:nvSpPr>
        <xdr:cNvPr id="418" name="円/楕円 417"/>
        <xdr:cNvSpPr/>
      </xdr:nvSpPr>
      <xdr:spPr>
        <a:xfrm>
          <a:off x="9588500" y="134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6253</xdr:rowOff>
    </xdr:from>
    <xdr:ext cx="469744" cy="259045"/>
    <xdr:sp macro="" textlink="">
      <xdr:nvSpPr>
        <xdr:cNvPr id="419" name="テキスト ボックス 418"/>
        <xdr:cNvSpPr txBox="1"/>
      </xdr:nvSpPr>
      <xdr:spPr>
        <a:xfrm>
          <a:off x="9404427" y="1355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33795</xdr:rowOff>
    </xdr:from>
    <xdr:to>
      <xdr:col>15</xdr:col>
      <xdr:colOff>180975</xdr:colOff>
      <xdr:row>91</xdr:row>
      <xdr:rowOff>54483</xdr:rowOff>
    </xdr:to>
    <xdr:cxnSp macro="">
      <xdr:nvCxnSpPr>
        <xdr:cNvPr id="444" name="直線コネクタ 443"/>
        <xdr:cNvCxnSpPr/>
      </xdr:nvCxnSpPr>
      <xdr:spPr>
        <a:xfrm flipV="1">
          <a:off x="9639300" y="15635745"/>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8" name="テキスト ボックス 447"/>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154445</xdr:rowOff>
    </xdr:from>
    <xdr:to>
      <xdr:col>15</xdr:col>
      <xdr:colOff>231775</xdr:colOff>
      <xdr:row>91</xdr:row>
      <xdr:rowOff>84595</xdr:rowOff>
    </xdr:to>
    <xdr:sp macro="" textlink="">
      <xdr:nvSpPr>
        <xdr:cNvPr id="454" name="円/楕円 453"/>
        <xdr:cNvSpPr/>
      </xdr:nvSpPr>
      <xdr:spPr>
        <a:xfrm>
          <a:off x="10426700" y="155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107472</xdr:rowOff>
    </xdr:from>
    <xdr:ext cx="599010" cy="259045"/>
    <xdr:sp macro="" textlink="">
      <xdr:nvSpPr>
        <xdr:cNvPr id="455" name="普通建設事業費 （ うち更新整備　）該当値テキスト"/>
        <xdr:cNvSpPr txBox="1"/>
      </xdr:nvSpPr>
      <xdr:spPr>
        <a:xfrm>
          <a:off x="10528300" y="1553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208,531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3683</xdr:rowOff>
    </xdr:from>
    <xdr:to>
      <xdr:col>14</xdr:col>
      <xdr:colOff>79375</xdr:colOff>
      <xdr:row>91</xdr:row>
      <xdr:rowOff>105283</xdr:rowOff>
    </xdr:to>
    <xdr:sp macro="" textlink="">
      <xdr:nvSpPr>
        <xdr:cNvPr id="456" name="円/楕円 455"/>
        <xdr:cNvSpPr/>
      </xdr:nvSpPr>
      <xdr:spPr>
        <a:xfrm>
          <a:off x="9588500" y="15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121810</xdr:rowOff>
    </xdr:from>
    <xdr:ext cx="599010" cy="259045"/>
    <xdr:sp macro="" textlink="">
      <xdr:nvSpPr>
        <xdr:cNvPr id="457" name="テキスト ボックス 456"/>
        <xdr:cNvSpPr txBox="1"/>
      </xdr:nvSpPr>
      <xdr:spPr>
        <a:xfrm>
          <a:off x="9339794" y="1538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91427</xdr:rowOff>
    </xdr:from>
    <xdr:to>
      <xdr:col>23</xdr:col>
      <xdr:colOff>517525</xdr:colOff>
      <xdr:row>39</xdr:row>
      <xdr:rowOff>44450</xdr:rowOff>
    </xdr:to>
    <xdr:cxnSp macro="">
      <xdr:nvCxnSpPr>
        <xdr:cNvPr id="486" name="直線コネクタ 485"/>
        <xdr:cNvCxnSpPr/>
      </xdr:nvCxnSpPr>
      <xdr:spPr>
        <a:xfrm flipV="1">
          <a:off x="15481300" y="6606527"/>
          <a:ext cx="8382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61252</xdr:rowOff>
    </xdr:from>
    <xdr:to>
      <xdr:col>22</xdr:col>
      <xdr:colOff>365125</xdr:colOff>
      <xdr:row>39</xdr:row>
      <xdr:rowOff>44450</xdr:rowOff>
    </xdr:to>
    <xdr:cxnSp macro="">
      <xdr:nvCxnSpPr>
        <xdr:cNvPr id="489" name="直線コネクタ 488"/>
        <xdr:cNvCxnSpPr/>
      </xdr:nvCxnSpPr>
      <xdr:spPr>
        <a:xfrm>
          <a:off x="14592300" y="6576352"/>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61252</xdr:rowOff>
    </xdr:from>
    <xdr:to>
      <xdr:col>21</xdr:col>
      <xdr:colOff>161925</xdr:colOff>
      <xdr:row>39</xdr:row>
      <xdr:rowOff>44450</xdr:rowOff>
    </xdr:to>
    <xdr:cxnSp macro="">
      <xdr:nvCxnSpPr>
        <xdr:cNvPr id="492" name="直線コネクタ 491"/>
        <xdr:cNvCxnSpPr/>
      </xdr:nvCxnSpPr>
      <xdr:spPr>
        <a:xfrm flipV="1">
          <a:off x="13703300" y="6576352"/>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5" name="直線コネクタ 49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40627</xdr:rowOff>
    </xdr:from>
    <xdr:to>
      <xdr:col>23</xdr:col>
      <xdr:colOff>568325</xdr:colOff>
      <xdr:row>38</xdr:row>
      <xdr:rowOff>142227</xdr:rowOff>
    </xdr:to>
    <xdr:sp macro="" textlink="">
      <xdr:nvSpPr>
        <xdr:cNvPr id="505" name="円/楕円 504"/>
        <xdr:cNvSpPr/>
      </xdr:nvSpPr>
      <xdr:spPr>
        <a:xfrm>
          <a:off x="16268700" y="65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152061</xdr:rowOff>
    </xdr:from>
    <xdr:ext cx="469744" cy="259045"/>
    <xdr:sp macro="" textlink="">
      <xdr:nvSpPr>
        <xdr:cNvPr id="506" name="災害復旧事業費該当値テキスト"/>
        <xdr:cNvSpPr txBox="1"/>
      </xdr:nvSpPr>
      <xdr:spPr>
        <a:xfrm>
          <a:off x="16370300" y="64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7" name="円/楕円 50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8" name="テキスト ボックス 50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10452</xdr:rowOff>
    </xdr:from>
    <xdr:to>
      <xdr:col>21</xdr:col>
      <xdr:colOff>212725</xdr:colOff>
      <xdr:row>38</xdr:row>
      <xdr:rowOff>112052</xdr:rowOff>
    </xdr:to>
    <xdr:sp macro="" textlink="">
      <xdr:nvSpPr>
        <xdr:cNvPr id="509" name="円/楕円 508"/>
        <xdr:cNvSpPr/>
      </xdr:nvSpPr>
      <xdr:spPr>
        <a:xfrm>
          <a:off x="14541500" y="6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103179</xdr:rowOff>
    </xdr:from>
    <xdr:ext cx="469744" cy="259045"/>
    <xdr:sp macro="" textlink="">
      <xdr:nvSpPr>
        <xdr:cNvPr id="510" name="テキスト ボックス 509"/>
        <xdr:cNvSpPr txBox="1"/>
      </xdr:nvSpPr>
      <xdr:spPr>
        <a:xfrm>
          <a:off x="14357427" y="661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1" name="円/楕円 51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2" name="テキスト ボックス 51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3" name="円/楕円 51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4" name="テキスト ボックス 51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146507</xdr:rowOff>
    </xdr:from>
    <xdr:to>
      <xdr:col>23</xdr:col>
      <xdr:colOff>517525</xdr:colOff>
      <xdr:row>73</xdr:row>
      <xdr:rowOff>20421</xdr:rowOff>
    </xdr:to>
    <xdr:cxnSp macro="">
      <xdr:nvCxnSpPr>
        <xdr:cNvPr id="593" name="直線コネクタ 592"/>
        <xdr:cNvCxnSpPr/>
      </xdr:nvCxnSpPr>
      <xdr:spPr>
        <a:xfrm>
          <a:off x="15481300" y="12490907"/>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146507</xdr:rowOff>
    </xdr:from>
    <xdr:to>
      <xdr:col>22</xdr:col>
      <xdr:colOff>365125</xdr:colOff>
      <xdr:row>72</xdr:row>
      <xdr:rowOff>161010</xdr:rowOff>
    </xdr:to>
    <xdr:cxnSp macro="">
      <xdr:nvCxnSpPr>
        <xdr:cNvPr id="596" name="直線コネクタ 595"/>
        <xdr:cNvCxnSpPr/>
      </xdr:nvCxnSpPr>
      <xdr:spPr>
        <a:xfrm flipV="1">
          <a:off x="14592300" y="12490907"/>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127813</xdr:rowOff>
    </xdr:from>
    <xdr:to>
      <xdr:col>21</xdr:col>
      <xdr:colOff>161925</xdr:colOff>
      <xdr:row>72</xdr:row>
      <xdr:rowOff>161010</xdr:rowOff>
    </xdr:to>
    <xdr:cxnSp macro="">
      <xdr:nvCxnSpPr>
        <xdr:cNvPr id="599" name="直線コネクタ 598"/>
        <xdr:cNvCxnSpPr/>
      </xdr:nvCxnSpPr>
      <xdr:spPr>
        <a:xfrm>
          <a:off x="13703300" y="12472213"/>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601" name="テキスト ボックス 600"/>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104051</xdr:rowOff>
    </xdr:from>
    <xdr:to>
      <xdr:col>19</xdr:col>
      <xdr:colOff>644525</xdr:colOff>
      <xdr:row>72</xdr:row>
      <xdr:rowOff>127813</xdr:rowOff>
    </xdr:to>
    <xdr:cxnSp macro="">
      <xdr:nvCxnSpPr>
        <xdr:cNvPr id="602" name="直線コネクタ 601"/>
        <xdr:cNvCxnSpPr/>
      </xdr:nvCxnSpPr>
      <xdr:spPr>
        <a:xfrm>
          <a:off x="12814300" y="12448451"/>
          <a:ext cx="8890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4" name="テキスト ボックス 603"/>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141071</xdr:rowOff>
    </xdr:from>
    <xdr:to>
      <xdr:col>23</xdr:col>
      <xdr:colOff>568325</xdr:colOff>
      <xdr:row>73</xdr:row>
      <xdr:rowOff>71221</xdr:rowOff>
    </xdr:to>
    <xdr:sp macro="" textlink="">
      <xdr:nvSpPr>
        <xdr:cNvPr id="612" name="円/楕円 611"/>
        <xdr:cNvSpPr/>
      </xdr:nvSpPr>
      <xdr:spPr>
        <a:xfrm>
          <a:off x="16268700" y="12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163948</xdr:rowOff>
    </xdr:from>
    <xdr:ext cx="599010" cy="259045"/>
    <xdr:sp macro="" textlink="">
      <xdr:nvSpPr>
        <xdr:cNvPr id="613" name="公債費該当値テキスト"/>
        <xdr:cNvSpPr txBox="1"/>
      </xdr:nvSpPr>
      <xdr:spPr>
        <a:xfrm>
          <a:off x="16370300" y="1233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112,892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95707</xdr:rowOff>
    </xdr:from>
    <xdr:to>
      <xdr:col>22</xdr:col>
      <xdr:colOff>415925</xdr:colOff>
      <xdr:row>73</xdr:row>
      <xdr:rowOff>25857</xdr:rowOff>
    </xdr:to>
    <xdr:sp macro="" textlink="">
      <xdr:nvSpPr>
        <xdr:cNvPr id="614" name="円/楕円 613"/>
        <xdr:cNvSpPr/>
      </xdr:nvSpPr>
      <xdr:spPr>
        <a:xfrm>
          <a:off x="15430500" y="124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42384</xdr:rowOff>
    </xdr:from>
    <xdr:ext cx="599010" cy="259045"/>
    <xdr:sp macro="" textlink="">
      <xdr:nvSpPr>
        <xdr:cNvPr id="615" name="テキスト ボックス 614"/>
        <xdr:cNvSpPr txBox="1"/>
      </xdr:nvSpPr>
      <xdr:spPr>
        <a:xfrm>
          <a:off x="15181794" y="1221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110210</xdr:rowOff>
    </xdr:from>
    <xdr:to>
      <xdr:col>21</xdr:col>
      <xdr:colOff>212725</xdr:colOff>
      <xdr:row>73</xdr:row>
      <xdr:rowOff>40360</xdr:rowOff>
    </xdr:to>
    <xdr:sp macro="" textlink="">
      <xdr:nvSpPr>
        <xdr:cNvPr id="616" name="円/楕円 615"/>
        <xdr:cNvSpPr/>
      </xdr:nvSpPr>
      <xdr:spPr>
        <a:xfrm>
          <a:off x="14541500" y="12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56887</xdr:rowOff>
    </xdr:from>
    <xdr:ext cx="599010" cy="259045"/>
    <xdr:sp macro="" textlink="">
      <xdr:nvSpPr>
        <xdr:cNvPr id="617" name="テキスト ボックス 616"/>
        <xdr:cNvSpPr txBox="1"/>
      </xdr:nvSpPr>
      <xdr:spPr>
        <a:xfrm>
          <a:off x="14292794" y="122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77013</xdr:rowOff>
    </xdr:from>
    <xdr:to>
      <xdr:col>20</xdr:col>
      <xdr:colOff>9525</xdr:colOff>
      <xdr:row>73</xdr:row>
      <xdr:rowOff>7163</xdr:rowOff>
    </xdr:to>
    <xdr:sp macro="" textlink="">
      <xdr:nvSpPr>
        <xdr:cNvPr id="618" name="円/楕円 617"/>
        <xdr:cNvSpPr/>
      </xdr:nvSpPr>
      <xdr:spPr>
        <a:xfrm>
          <a:off x="13652500" y="124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23690</xdr:rowOff>
    </xdr:from>
    <xdr:ext cx="599010" cy="259045"/>
    <xdr:sp macro="" textlink="">
      <xdr:nvSpPr>
        <xdr:cNvPr id="619" name="テキスト ボックス 618"/>
        <xdr:cNvSpPr txBox="1"/>
      </xdr:nvSpPr>
      <xdr:spPr>
        <a:xfrm>
          <a:off x="13403794" y="1219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53251</xdr:rowOff>
    </xdr:from>
    <xdr:to>
      <xdr:col>18</xdr:col>
      <xdr:colOff>492125</xdr:colOff>
      <xdr:row>72</xdr:row>
      <xdr:rowOff>154851</xdr:rowOff>
    </xdr:to>
    <xdr:sp macro="" textlink="">
      <xdr:nvSpPr>
        <xdr:cNvPr id="620" name="円/楕円 619"/>
        <xdr:cNvSpPr/>
      </xdr:nvSpPr>
      <xdr:spPr>
        <a:xfrm>
          <a:off x="12763500" y="123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171378</xdr:rowOff>
    </xdr:from>
    <xdr:ext cx="599010" cy="259045"/>
    <xdr:sp macro="" textlink="">
      <xdr:nvSpPr>
        <xdr:cNvPr id="621" name="テキスト ボックス 620"/>
        <xdr:cNvSpPr txBox="1"/>
      </xdr:nvSpPr>
      <xdr:spPr>
        <a:xfrm>
          <a:off x="12514794" y="121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82093</xdr:rowOff>
    </xdr:from>
    <xdr:to>
      <xdr:col>23</xdr:col>
      <xdr:colOff>517525</xdr:colOff>
      <xdr:row>98</xdr:row>
      <xdr:rowOff>61094</xdr:rowOff>
    </xdr:to>
    <xdr:cxnSp macro="">
      <xdr:nvCxnSpPr>
        <xdr:cNvPr id="652" name="直線コネクタ 651"/>
        <xdr:cNvCxnSpPr/>
      </xdr:nvCxnSpPr>
      <xdr:spPr>
        <a:xfrm flipV="1">
          <a:off x="15481300" y="16541293"/>
          <a:ext cx="8382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3"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28142</xdr:rowOff>
    </xdr:from>
    <xdr:to>
      <xdr:col>22</xdr:col>
      <xdr:colOff>365125</xdr:colOff>
      <xdr:row>98</xdr:row>
      <xdr:rowOff>61094</xdr:rowOff>
    </xdr:to>
    <xdr:cxnSp macro="">
      <xdr:nvCxnSpPr>
        <xdr:cNvPr id="655" name="直線コネクタ 654"/>
        <xdr:cNvCxnSpPr/>
      </xdr:nvCxnSpPr>
      <xdr:spPr>
        <a:xfrm>
          <a:off x="14592300" y="16487342"/>
          <a:ext cx="889000" cy="3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28142</xdr:rowOff>
    </xdr:from>
    <xdr:to>
      <xdr:col>21</xdr:col>
      <xdr:colOff>161925</xdr:colOff>
      <xdr:row>96</xdr:row>
      <xdr:rowOff>79268</xdr:rowOff>
    </xdr:to>
    <xdr:cxnSp macro="">
      <xdr:nvCxnSpPr>
        <xdr:cNvPr id="658" name="直線コネクタ 657"/>
        <xdr:cNvCxnSpPr/>
      </xdr:nvCxnSpPr>
      <xdr:spPr>
        <a:xfrm flipV="1">
          <a:off x="13703300" y="16487342"/>
          <a:ext cx="889000" cy="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60" name="テキスト ボックス 659"/>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79268</xdr:rowOff>
    </xdr:from>
    <xdr:to>
      <xdr:col>19</xdr:col>
      <xdr:colOff>644525</xdr:colOff>
      <xdr:row>98</xdr:row>
      <xdr:rowOff>168895</xdr:rowOff>
    </xdr:to>
    <xdr:cxnSp macro="">
      <xdr:nvCxnSpPr>
        <xdr:cNvPr id="661" name="直線コネクタ 660"/>
        <xdr:cNvCxnSpPr/>
      </xdr:nvCxnSpPr>
      <xdr:spPr>
        <a:xfrm flipV="1">
          <a:off x="12814300" y="16538468"/>
          <a:ext cx="889000" cy="4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3" name="テキスト ボックス 662"/>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31293</xdr:rowOff>
    </xdr:from>
    <xdr:to>
      <xdr:col>23</xdr:col>
      <xdr:colOff>568325</xdr:colOff>
      <xdr:row>96</xdr:row>
      <xdr:rowOff>132893</xdr:rowOff>
    </xdr:to>
    <xdr:sp macro="" textlink="">
      <xdr:nvSpPr>
        <xdr:cNvPr id="671" name="円/楕円 670"/>
        <xdr:cNvSpPr/>
      </xdr:nvSpPr>
      <xdr:spPr>
        <a:xfrm>
          <a:off x="16268700" y="164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54170</xdr:rowOff>
    </xdr:from>
    <xdr:ext cx="534377" cy="259045"/>
    <xdr:sp macro="" textlink="">
      <xdr:nvSpPr>
        <xdr:cNvPr id="672" name="積立金該当値テキスト"/>
        <xdr:cNvSpPr txBox="1"/>
      </xdr:nvSpPr>
      <xdr:spPr>
        <a:xfrm>
          <a:off x="16370300" y="163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10294</xdr:rowOff>
    </xdr:from>
    <xdr:to>
      <xdr:col>22</xdr:col>
      <xdr:colOff>415925</xdr:colOff>
      <xdr:row>98</xdr:row>
      <xdr:rowOff>111894</xdr:rowOff>
    </xdr:to>
    <xdr:sp macro="" textlink="">
      <xdr:nvSpPr>
        <xdr:cNvPr id="673" name="円/楕円 672"/>
        <xdr:cNvSpPr/>
      </xdr:nvSpPr>
      <xdr:spPr>
        <a:xfrm>
          <a:off x="15430500" y="168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103021</xdr:rowOff>
    </xdr:from>
    <xdr:ext cx="534377" cy="259045"/>
    <xdr:sp macro="" textlink="">
      <xdr:nvSpPr>
        <xdr:cNvPr id="674" name="テキスト ボックス 673"/>
        <xdr:cNvSpPr txBox="1"/>
      </xdr:nvSpPr>
      <xdr:spPr>
        <a:xfrm>
          <a:off x="15214111" y="169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148792</xdr:rowOff>
    </xdr:from>
    <xdr:to>
      <xdr:col>21</xdr:col>
      <xdr:colOff>212725</xdr:colOff>
      <xdr:row>96</xdr:row>
      <xdr:rowOff>78942</xdr:rowOff>
    </xdr:to>
    <xdr:sp macro="" textlink="">
      <xdr:nvSpPr>
        <xdr:cNvPr id="675" name="円/楕円 674"/>
        <xdr:cNvSpPr/>
      </xdr:nvSpPr>
      <xdr:spPr>
        <a:xfrm>
          <a:off x="14541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95469</xdr:rowOff>
    </xdr:from>
    <xdr:ext cx="534377" cy="259045"/>
    <xdr:sp macro="" textlink="">
      <xdr:nvSpPr>
        <xdr:cNvPr id="676" name="テキスト ボックス 675"/>
        <xdr:cNvSpPr txBox="1"/>
      </xdr:nvSpPr>
      <xdr:spPr>
        <a:xfrm>
          <a:off x="14325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28468</xdr:rowOff>
    </xdr:from>
    <xdr:to>
      <xdr:col>20</xdr:col>
      <xdr:colOff>9525</xdr:colOff>
      <xdr:row>96</xdr:row>
      <xdr:rowOff>130068</xdr:rowOff>
    </xdr:to>
    <xdr:sp macro="" textlink="">
      <xdr:nvSpPr>
        <xdr:cNvPr id="677" name="円/楕円 676"/>
        <xdr:cNvSpPr/>
      </xdr:nvSpPr>
      <xdr:spPr>
        <a:xfrm>
          <a:off x="13652500" y="1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146595</xdr:rowOff>
    </xdr:from>
    <xdr:ext cx="534377" cy="259045"/>
    <xdr:sp macro="" textlink="">
      <xdr:nvSpPr>
        <xdr:cNvPr id="678" name="テキスト ボックス 677"/>
        <xdr:cNvSpPr txBox="1"/>
      </xdr:nvSpPr>
      <xdr:spPr>
        <a:xfrm>
          <a:off x="13436111" y="162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118095</xdr:rowOff>
    </xdr:from>
    <xdr:to>
      <xdr:col>18</xdr:col>
      <xdr:colOff>492125</xdr:colOff>
      <xdr:row>99</xdr:row>
      <xdr:rowOff>48245</xdr:rowOff>
    </xdr:to>
    <xdr:sp macro="" textlink="">
      <xdr:nvSpPr>
        <xdr:cNvPr id="679" name="円/楕円 678"/>
        <xdr:cNvSpPr/>
      </xdr:nvSpPr>
      <xdr:spPr>
        <a:xfrm>
          <a:off x="12763500" y="169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39372</xdr:rowOff>
    </xdr:from>
    <xdr:ext cx="469744" cy="259045"/>
    <xdr:sp macro="" textlink="">
      <xdr:nvSpPr>
        <xdr:cNvPr id="680" name="テキスト ボックス 679"/>
        <xdr:cNvSpPr txBox="1"/>
      </xdr:nvSpPr>
      <xdr:spPr>
        <a:xfrm>
          <a:off x="12579427" y="170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4" name="テキスト ボックス 69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6" name="テキスト ボックス 69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8" name="テキスト ボックス 69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0" name="テキスト ボックス 69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2" name="テキスト ボックス 70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78305</xdr:rowOff>
    </xdr:from>
    <xdr:to>
      <xdr:col>32</xdr:col>
      <xdr:colOff>186689</xdr:colOff>
      <xdr:row>39</xdr:row>
      <xdr:rowOff>98878</xdr:rowOff>
    </xdr:to>
    <xdr:cxnSp macro="">
      <xdr:nvCxnSpPr>
        <xdr:cNvPr id="706" name="直線コネクタ 705"/>
        <xdr:cNvCxnSpPr/>
      </xdr:nvCxnSpPr>
      <xdr:spPr>
        <a:xfrm flipV="1">
          <a:off x="22159595" y="5393255"/>
          <a:ext cx="1269"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24982</xdr:rowOff>
    </xdr:from>
    <xdr:ext cx="534377" cy="259045"/>
    <xdr:sp macro="" textlink="">
      <xdr:nvSpPr>
        <xdr:cNvPr id="709" name="投資及び出資金最大値テキスト"/>
        <xdr:cNvSpPr txBox="1"/>
      </xdr:nvSpPr>
      <xdr:spPr>
        <a:xfrm>
          <a:off x="22212300" y="51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31</xdr:row>
      <xdr:rowOff>78305</xdr:rowOff>
    </xdr:from>
    <xdr:to>
      <xdr:col>32</xdr:col>
      <xdr:colOff>276225</xdr:colOff>
      <xdr:row>31</xdr:row>
      <xdr:rowOff>78305</xdr:rowOff>
    </xdr:to>
    <xdr:cxnSp macro="">
      <xdr:nvCxnSpPr>
        <xdr:cNvPr id="710" name="直線コネクタ 709"/>
        <xdr:cNvCxnSpPr/>
      </xdr:nvCxnSpPr>
      <xdr:spPr>
        <a:xfrm>
          <a:off x="22072600" y="53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100620</xdr:rowOff>
    </xdr:from>
    <xdr:to>
      <xdr:col>32</xdr:col>
      <xdr:colOff>187325</xdr:colOff>
      <xdr:row>37</xdr:row>
      <xdr:rowOff>24311</xdr:rowOff>
    </xdr:to>
    <xdr:cxnSp macro="">
      <xdr:nvCxnSpPr>
        <xdr:cNvPr id="711" name="直線コネクタ 710"/>
        <xdr:cNvCxnSpPr/>
      </xdr:nvCxnSpPr>
      <xdr:spPr>
        <a:xfrm flipV="1">
          <a:off x="21323300" y="6272820"/>
          <a:ext cx="838200" cy="9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149841</xdr:rowOff>
    </xdr:from>
    <xdr:ext cx="469744" cy="259045"/>
    <xdr:sp macro="" textlink="">
      <xdr:nvSpPr>
        <xdr:cNvPr id="712" name="投資及び出資金平均値テキスト"/>
        <xdr:cNvSpPr txBox="1"/>
      </xdr:nvSpPr>
      <xdr:spPr>
        <a:xfrm>
          <a:off x="22212300" y="649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171414</xdr:rowOff>
    </xdr:from>
    <xdr:to>
      <xdr:col>32</xdr:col>
      <xdr:colOff>238125</xdr:colOff>
      <xdr:row>38</xdr:row>
      <xdr:rowOff>101564</xdr:rowOff>
    </xdr:to>
    <xdr:sp macro="" textlink="">
      <xdr:nvSpPr>
        <xdr:cNvPr id="713" name="フローチャート : 判断 712"/>
        <xdr:cNvSpPr/>
      </xdr:nvSpPr>
      <xdr:spPr>
        <a:xfrm>
          <a:off x="221107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23332</xdr:rowOff>
    </xdr:from>
    <xdr:to>
      <xdr:col>31</xdr:col>
      <xdr:colOff>34925</xdr:colOff>
      <xdr:row>37</xdr:row>
      <xdr:rowOff>24311</xdr:rowOff>
    </xdr:to>
    <xdr:cxnSp macro="">
      <xdr:nvCxnSpPr>
        <xdr:cNvPr id="714" name="直線コネクタ 713"/>
        <xdr:cNvCxnSpPr/>
      </xdr:nvCxnSpPr>
      <xdr:spPr>
        <a:xfrm>
          <a:off x="20434300" y="5509732"/>
          <a:ext cx="889000" cy="8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24674</xdr:rowOff>
    </xdr:from>
    <xdr:to>
      <xdr:col>31</xdr:col>
      <xdr:colOff>85725</xdr:colOff>
      <xdr:row>38</xdr:row>
      <xdr:rowOff>126274</xdr:rowOff>
    </xdr:to>
    <xdr:sp macro="" textlink="">
      <xdr:nvSpPr>
        <xdr:cNvPr id="715" name="フローチャート : 判断 714"/>
        <xdr:cNvSpPr/>
      </xdr:nvSpPr>
      <xdr:spPr>
        <a:xfrm>
          <a:off x="21272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117401</xdr:rowOff>
    </xdr:from>
    <xdr:ext cx="469744" cy="259045"/>
    <xdr:sp macro="" textlink="">
      <xdr:nvSpPr>
        <xdr:cNvPr id="716" name="テキスト ボックス 715"/>
        <xdr:cNvSpPr txBox="1"/>
      </xdr:nvSpPr>
      <xdr:spPr>
        <a:xfrm>
          <a:off x="21088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32802</xdr:rowOff>
    </xdr:from>
    <xdr:to>
      <xdr:col>29</xdr:col>
      <xdr:colOff>517525</xdr:colOff>
      <xdr:row>32</xdr:row>
      <xdr:rowOff>23332</xdr:rowOff>
    </xdr:to>
    <xdr:cxnSp macro="">
      <xdr:nvCxnSpPr>
        <xdr:cNvPr id="717" name="直線コネクタ 716"/>
        <xdr:cNvCxnSpPr/>
      </xdr:nvCxnSpPr>
      <xdr:spPr>
        <a:xfrm>
          <a:off x="19545300" y="5347752"/>
          <a:ext cx="88900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130919</xdr:rowOff>
    </xdr:from>
    <xdr:to>
      <xdr:col>29</xdr:col>
      <xdr:colOff>568325</xdr:colOff>
      <xdr:row>38</xdr:row>
      <xdr:rowOff>61069</xdr:rowOff>
    </xdr:to>
    <xdr:sp macro="" textlink="">
      <xdr:nvSpPr>
        <xdr:cNvPr id="718" name="フローチャート : 判断 717"/>
        <xdr:cNvSpPr/>
      </xdr:nvSpPr>
      <xdr:spPr>
        <a:xfrm>
          <a:off x="20383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52196</xdr:rowOff>
    </xdr:from>
    <xdr:ext cx="469744" cy="259045"/>
    <xdr:sp macro="" textlink="">
      <xdr:nvSpPr>
        <xdr:cNvPr id="719" name="テキスト ボックス 718"/>
        <xdr:cNvSpPr txBox="1"/>
      </xdr:nvSpPr>
      <xdr:spPr>
        <a:xfrm>
          <a:off x="20199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32802</xdr:rowOff>
    </xdr:from>
    <xdr:to>
      <xdr:col>28</xdr:col>
      <xdr:colOff>314325</xdr:colOff>
      <xdr:row>37</xdr:row>
      <xdr:rowOff>99640</xdr:rowOff>
    </xdr:to>
    <xdr:cxnSp macro="">
      <xdr:nvCxnSpPr>
        <xdr:cNvPr id="720" name="直線コネクタ 719"/>
        <xdr:cNvCxnSpPr/>
      </xdr:nvCxnSpPr>
      <xdr:spPr>
        <a:xfrm flipV="1">
          <a:off x="18656300" y="5347752"/>
          <a:ext cx="889000" cy="109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140607</xdr:rowOff>
    </xdr:from>
    <xdr:to>
      <xdr:col>28</xdr:col>
      <xdr:colOff>365125</xdr:colOff>
      <xdr:row>38</xdr:row>
      <xdr:rowOff>70757</xdr:rowOff>
    </xdr:to>
    <xdr:sp macro="" textlink="">
      <xdr:nvSpPr>
        <xdr:cNvPr id="721" name="フローチャート : 判断 720"/>
        <xdr:cNvSpPr/>
      </xdr:nvSpPr>
      <xdr:spPr>
        <a:xfrm>
          <a:off x="19494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61884</xdr:rowOff>
    </xdr:from>
    <xdr:ext cx="469744" cy="259045"/>
    <xdr:sp macro="" textlink="">
      <xdr:nvSpPr>
        <xdr:cNvPr id="722" name="テキスト ボックス 721"/>
        <xdr:cNvSpPr txBox="1"/>
      </xdr:nvSpPr>
      <xdr:spPr>
        <a:xfrm>
          <a:off x="19310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5080</xdr:rowOff>
    </xdr:from>
    <xdr:to>
      <xdr:col>27</xdr:col>
      <xdr:colOff>161925</xdr:colOff>
      <xdr:row>38</xdr:row>
      <xdr:rowOff>106680</xdr:rowOff>
    </xdr:to>
    <xdr:sp macro="" textlink="">
      <xdr:nvSpPr>
        <xdr:cNvPr id="723" name="フローチャート : 判断 722"/>
        <xdr:cNvSpPr/>
      </xdr:nvSpPr>
      <xdr:spPr>
        <a:xfrm>
          <a:off x="18605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97807</xdr:rowOff>
    </xdr:from>
    <xdr:ext cx="469744" cy="259045"/>
    <xdr:sp macro="" textlink="">
      <xdr:nvSpPr>
        <xdr:cNvPr id="724" name="テキスト ボックス 723"/>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49820</xdr:rowOff>
    </xdr:from>
    <xdr:to>
      <xdr:col>32</xdr:col>
      <xdr:colOff>238125</xdr:colOff>
      <xdr:row>36</xdr:row>
      <xdr:rowOff>151420</xdr:rowOff>
    </xdr:to>
    <xdr:sp macro="" textlink="">
      <xdr:nvSpPr>
        <xdr:cNvPr id="730" name="円/楕円 729"/>
        <xdr:cNvSpPr/>
      </xdr:nvSpPr>
      <xdr:spPr>
        <a:xfrm>
          <a:off x="22110700" y="62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72697</xdr:rowOff>
    </xdr:from>
    <xdr:ext cx="469744" cy="259045"/>
    <xdr:sp macro="" textlink="">
      <xdr:nvSpPr>
        <xdr:cNvPr id="731" name="投資及び出資金該当値テキスト"/>
        <xdr:cNvSpPr txBox="1"/>
      </xdr:nvSpPr>
      <xdr:spPr>
        <a:xfrm>
          <a:off x="22212300" y="60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144961</xdr:rowOff>
    </xdr:from>
    <xdr:to>
      <xdr:col>31</xdr:col>
      <xdr:colOff>85725</xdr:colOff>
      <xdr:row>37</xdr:row>
      <xdr:rowOff>75111</xdr:rowOff>
    </xdr:to>
    <xdr:sp macro="" textlink="">
      <xdr:nvSpPr>
        <xdr:cNvPr id="732" name="円/楕円 731"/>
        <xdr:cNvSpPr/>
      </xdr:nvSpPr>
      <xdr:spPr>
        <a:xfrm>
          <a:off x="21272500" y="6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91638</xdr:rowOff>
    </xdr:from>
    <xdr:ext cx="469744" cy="259045"/>
    <xdr:sp macro="" textlink="">
      <xdr:nvSpPr>
        <xdr:cNvPr id="733" name="テキスト ボックス 732"/>
        <xdr:cNvSpPr txBox="1"/>
      </xdr:nvSpPr>
      <xdr:spPr>
        <a:xfrm>
          <a:off x="21088427" y="60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143982</xdr:rowOff>
    </xdr:from>
    <xdr:to>
      <xdr:col>29</xdr:col>
      <xdr:colOff>568325</xdr:colOff>
      <xdr:row>32</xdr:row>
      <xdr:rowOff>74132</xdr:rowOff>
    </xdr:to>
    <xdr:sp macro="" textlink="">
      <xdr:nvSpPr>
        <xdr:cNvPr id="734" name="円/楕円 733"/>
        <xdr:cNvSpPr/>
      </xdr:nvSpPr>
      <xdr:spPr>
        <a:xfrm>
          <a:off x="20383500" y="54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90659</xdr:rowOff>
    </xdr:from>
    <xdr:ext cx="534377" cy="259045"/>
    <xdr:sp macro="" textlink="">
      <xdr:nvSpPr>
        <xdr:cNvPr id="735" name="テキスト ボックス 734"/>
        <xdr:cNvSpPr txBox="1"/>
      </xdr:nvSpPr>
      <xdr:spPr>
        <a:xfrm>
          <a:off x="20167111" y="52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153452</xdr:rowOff>
    </xdr:from>
    <xdr:to>
      <xdr:col>28</xdr:col>
      <xdr:colOff>365125</xdr:colOff>
      <xdr:row>31</xdr:row>
      <xdr:rowOff>83602</xdr:rowOff>
    </xdr:to>
    <xdr:sp macro="" textlink="">
      <xdr:nvSpPr>
        <xdr:cNvPr id="736" name="円/楕円 735"/>
        <xdr:cNvSpPr/>
      </xdr:nvSpPr>
      <xdr:spPr>
        <a:xfrm>
          <a:off x="19494500" y="5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100129</xdr:rowOff>
    </xdr:from>
    <xdr:ext cx="534377" cy="259045"/>
    <xdr:sp macro="" textlink="">
      <xdr:nvSpPr>
        <xdr:cNvPr id="737" name="テキスト ボックス 736"/>
        <xdr:cNvSpPr txBox="1"/>
      </xdr:nvSpPr>
      <xdr:spPr>
        <a:xfrm>
          <a:off x="19278111" y="5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48840</xdr:rowOff>
    </xdr:from>
    <xdr:to>
      <xdr:col>27</xdr:col>
      <xdr:colOff>161925</xdr:colOff>
      <xdr:row>37</xdr:row>
      <xdr:rowOff>150440</xdr:rowOff>
    </xdr:to>
    <xdr:sp macro="" textlink="">
      <xdr:nvSpPr>
        <xdr:cNvPr id="738" name="円/楕円 737"/>
        <xdr:cNvSpPr/>
      </xdr:nvSpPr>
      <xdr:spPr>
        <a:xfrm>
          <a:off x="18605500" y="63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166967</xdr:rowOff>
    </xdr:from>
    <xdr:ext cx="469744" cy="259045"/>
    <xdr:sp macro="" textlink="">
      <xdr:nvSpPr>
        <xdr:cNvPr id="739" name="テキスト ボックス 738"/>
        <xdr:cNvSpPr txBox="1"/>
      </xdr:nvSpPr>
      <xdr:spPr>
        <a:xfrm>
          <a:off x="18421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0" name="直線コネクタ 74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1" name="テキスト ボックス 75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2" name="直線コネクタ 75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3" name="テキスト ボックス 75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4" name="直線コネクタ 75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5" name="テキスト ボックス 75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6" name="直線コネクタ 75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7" name="テキスト ボックス 75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61" name="直線コネクタ 760"/>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3" name="直線コネクタ 76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4"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5" name="直線コネクタ 764"/>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105090</xdr:rowOff>
    </xdr:from>
    <xdr:to>
      <xdr:col>32</xdr:col>
      <xdr:colOff>187325</xdr:colOff>
      <xdr:row>58</xdr:row>
      <xdr:rowOff>107833</xdr:rowOff>
    </xdr:to>
    <xdr:cxnSp macro="">
      <xdr:nvCxnSpPr>
        <xdr:cNvPr id="766" name="直線コネクタ 765"/>
        <xdr:cNvCxnSpPr/>
      </xdr:nvCxnSpPr>
      <xdr:spPr>
        <a:xfrm flipV="1">
          <a:off x="21323300" y="1004919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7"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8" name="フローチャート : 判断 767"/>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98003</xdr:rowOff>
    </xdr:from>
    <xdr:to>
      <xdr:col>31</xdr:col>
      <xdr:colOff>34925</xdr:colOff>
      <xdr:row>58</xdr:row>
      <xdr:rowOff>107833</xdr:rowOff>
    </xdr:to>
    <xdr:cxnSp macro="">
      <xdr:nvCxnSpPr>
        <xdr:cNvPr id="769" name="直線コネクタ 768"/>
        <xdr:cNvCxnSpPr/>
      </xdr:nvCxnSpPr>
      <xdr:spPr>
        <a:xfrm>
          <a:off x="20434300" y="1004210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70" name="フローチャート : 判断 769"/>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71" name="テキスト ボックス 770"/>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98003</xdr:rowOff>
    </xdr:from>
    <xdr:to>
      <xdr:col>29</xdr:col>
      <xdr:colOff>517525</xdr:colOff>
      <xdr:row>58</xdr:row>
      <xdr:rowOff>116794</xdr:rowOff>
    </xdr:to>
    <xdr:cxnSp macro="">
      <xdr:nvCxnSpPr>
        <xdr:cNvPr id="772" name="直線コネクタ 771"/>
        <xdr:cNvCxnSpPr/>
      </xdr:nvCxnSpPr>
      <xdr:spPr>
        <a:xfrm flipV="1">
          <a:off x="19545300" y="1004210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3" name="フローチャート : 判断 772"/>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4" name="テキスト ボックス 773"/>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112406</xdr:rowOff>
    </xdr:from>
    <xdr:to>
      <xdr:col>28</xdr:col>
      <xdr:colOff>314325</xdr:colOff>
      <xdr:row>58</xdr:row>
      <xdr:rowOff>116794</xdr:rowOff>
    </xdr:to>
    <xdr:cxnSp macro="">
      <xdr:nvCxnSpPr>
        <xdr:cNvPr id="775" name="直線コネクタ 774"/>
        <xdr:cNvCxnSpPr/>
      </xdr:nvCxnSpPr>
      <xdr:spPr>
        <a:xfrm>
          <a:off x="18656300" y="10056506"/>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6" name="フローチャート : 判断 775"/>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7" name="テキスト ボックス 776"/>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8" name="フローチャート : 判断 777"/>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9" name="テキスト ボックス 778"/>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54290</xdr:rowOff>
    </xdr:from>
    <xdr:to>
      <xdr:col>32</xdr:col>
      <xdr:colOff>238125</xdr:colOff>
      <xdr:row>58</xdr:row>
      <xdr:rowOff>155890</xdr:rowOff>
    </xdr:to>
    <xdr:sp macro="" textlink="">
      <xdr:nvSpPr>
        <xdr:cNvPr id="785" name="円/楕円 784"/>
        <xdr:cNvSpPr/>
      </xdr:nvSpPr>
      <xdr:spPr>
        <a:xfrm>
          <a:off x="221107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140667</xdr:rowOff>
    </xdr:from>
    <xdr:ext cx="378565" cy="259045"/>
    <xdr:sp macro="" textlink="">
      <xdr:nvSpPr>
        <xdr:cNvPr id="786" name="貸付金該当値テキスト"/>
        <xdr:cNvSpPr txBox="1"/>
      </xdr:nvSpPr>
      <xdr:spPr>
        <a:xfrm>
          <a:off x="22212300" y="991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57033</xdr:rowOff>
    </xdr:from>
    <xdr:to>
      <xdr:col>31</xdr:col>
      <xdr:colOff>85725</xdr:colOff>
      <xdr:row>58</xdr:row>
      <xdr:rowOff>158633</xdr:rowOff>
    </xdr:to>
    <xdr:sp macro="" textlink="">
      <xdr:nvSpPr>
        <xdr:cNvPr id="787" name="円/楕円 786"/>
        <xdr:cNvSpPr/>
      </xdr:nvSpPr>
      <xdr:spPr>
        <a:xfrm>
          <a:off x="21272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149760</xdr:rowOff>
    </xdr:from>
    <xdr:ext cx="378565" cy="259045"/>
    <xdr:sp macro="" textlink="">
      <xdr:nvSpPr>
        <xdr:cNvPr id="788" name="テキスト ボックス 787"/>
        <xdr:cNvSpPr txBox="1"/>
      </xdr:nvSpPr>
      <xdr:spPr>
        <a:xfrm>
          <a:off x="21134017" y="1009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47203</xdr:rowOff>
    </xdr:from>
    <xdr:to>
      <xdr:col>29</xdr:col>
      <xdr:colOff>568325</xdr:colOff>
      <xdr:row>58</xdr:row>
      <xdr:rowOff>148803</xdr:rowOff>
    </xdr:to>
    <xdr:sp macro="" textlink="">
      <xdr:nvSpPr>
        <xdr:cNvPr id="789" name="円/楕円 788"/>
        <xdr:cNvSpPr/>
      </xdr:nvSpPr>
      <xdr:spPr>
        <a:xfrm>
          <a:off x="20383500" y="9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139930</xdr:rowOff>
    </xdr:from>
    <xdr:ext cx="378565" cy="259045"/>
    <xdr:sp macro="" textlink="">
      <xdr:nvSpPr>
        <xdr:cNvPr id="790" name="テキスト ボックス 789"/>
        <xdr:cNvSpPr txBox="1"/>
      </xdr:nvSpPr>
      <xdr:spPr>
        <a:xfrm>
          <a:off x="20245017" y="1008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65994</xdr:rowOff>
    </xdr:from>
    <xdr:to>
      <xdr:col>28</xdr:col>
      <xdr:colOff>365125</xdr:colOff>
      <xdr:row>58</xdr:row>
      <xdr:rowOff>167594</xdr:rowOff>
    </xdr:to>
    <xdr:sp macro="" textlink="">
      <xdr:nvSpPr>
        <xdr:cNvPr id="791" name="円/楕円 790"/>
        <xdr:cNvSpPr/>
      </xdr:nvSpPr>
      <xdr:spPr>
        <a:xfrm>
          <a:off x="19494500" y="100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158721</xdr:rowOff>
    </xdr:from>
    <xdr:ext cx="378565" cy="259045"/>
    <xdr:sp macro="" textlink="">
      <xdr:nvSpPr>
        <xdr:cNvPr id="792" name="テキスト ボックス 791"/>
        <xdr:cNvSpPr txBox="1"/>
      </xdr:nvSpPr>
      <xdr:spPr>
        <a:xfrm>
          <a:off x="19356017" y="1010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61606</xdr:rowOff>
    </xdr:from>
    <xdr:to>
      <xdr:col>27</xdr:col>
      <xdr:colOff>161925</xdr:colOff>
      <xdr:row>58</xdr:row>
      <xdr:rowOff>163206</xdr:rowOff>
    </xdr:to>
    <xdr:sp macro="" textlink="">
      <xdr:nvSpPr>
        <xdr:cNvPr id="793" name="円/楕円 792"/>
        <xdr:cNvSpPr/>
      </xdr:nvSpPr>
      <xdr:spPr>
        <a:xfrm>
          <a:off x="18605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154333</xdr:rowOff>
    </xdr:from>
    <xdr:ext cx="378565" cy="259045"/>
    <xdr:sp macro="" textlink="">
      <xdr:nvSpPr>
        <xdr:cNvPr id="794" name="テキスト ボックス 793"/>
        <xdr:cNvSpPr txBox="1"/>
      </xdr:nvSpPr>
      <xdr:spPr>
        <a:xfrm>
          <a:off x="18467017" y="1009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5" name="テキスト ボックス 80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3" name="テキスト ボックス 81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21" name="直線コネクタ 820"/>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2"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3" name="直線コネクタ 822"/>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4"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5" name="直線コネクタ 824"/>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46317</xdr:rowOff>
    </xdr:from>
    <xdr:to>
      <xdr:col>32</xdr:col>
      <xdr:colOff>187325</xdr:colOff>
      <xdr:row>76</xdr:row>
      <xdr:rowOff>104479</xdr:rowOff>
    </xdr:to>
    <xdr:cxnSp macro="">
      <xdr:nvCxnSpPr>
        <xdr:cNvPr id="826" name="直線コネクタ 825"/>
        <xdr:cNvCxnSpPr/>
      </xdr:nvCxnSpPr>
      <xdr:spPr>
        <a:xfrm>
          <a:off x="21323300" y="13076517"/>
          <a:ext cx="8382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7"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8" name="フローチャート : 判断 827"/>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16484</xdr:rowOff>
    </xdr:from>
    <xdr:to>
      <xdr:col>31</xdr:col>
      <xdr:colOff>34925</xdr:colOff>
      <xdr:row>76</xdr:row>
      <xdr:rowOff>46317</xdr:rowOff>
    </xdr:to>
    <xdr:cxnSp macro="">
      <xdr:nvCxnSpPr>
        <xdr:cNvPr id="829" name="直線コネクタ 828"/>
        <xdr:cNvCxnSpPr/>
      </xdr:nvCxnSpPr>
      <xdr:spPr>
        <a:xfrm>
          <a:off x="20434300" y="1304668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30" name="フローチャート : 判断 829"/>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31" name="テキスト ボックス 830"/>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16484</xdr:rowOff>
    </xdr:from>
    <xdr:to>
      <xdr:col>29</xdr:col>
      <xdr:colOff>517525</xdr:colOff>
      <xdr:row>76</xdr:row>
      <xdr:rowOff>80313</xdr:rowOff>
    </xdr:to>
    <xdr:cxnSp macro="">
      <xdr:nvCxnSpPr>
        <xdr:cNvPr id="832" name="直線コネクタ 831"/>
        <xdr:cNvCxnSpPr/>
      </xdr:nvCxnSpPr>
      <xdr:spPr>
        <a:xfrm flipV="1">
          <a:off x="19545300" y="13046684"/>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3" name="フローチャート : 判断 832"/>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4" name="テキスト ボックス 833"/>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80313</xdr:rowOff>
    </xdr:from>
    <xdr:to>
      <xdr:col>28</xdr:col>
      <xdr:colOff>314325</xdr:colOff>
      <xdr:row>76</xdr:row>
      <xdr:rowOff>108088</xdr:rowOff>
    </xdr:to>
    <xdr:cxnSp macro="">
      <xdr:nvCxnSpPr>
        <xdr:cNvPr id="835" name="直線コネクタ 834"/>
        <xdr:cNvCxnSpPr/>
      </xdr:nvCxnSpPr>
      <xdr:spPr>
        <a:xfrm flipV="1">
          <a:off x="18656300" y="1311051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6" name="フローチャート : 判断 835"/>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7" name="テキスト ボックス 836"/>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8" name="フローチャート : 判断 837"/>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9" name="テキスト ボックス 838"/>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53679</xdr:rowOff>
    </xdr:from>
    <xdr:to>
      <xdr:col>32</xdr:col>
      <xdr:colOff>238125</xdr:colOff>
      <xdr:row>76</xdr:row>
      <xdr:rowOff>155279</xdr:rowOff>
    </xdr:to>
    <xdr:sp macro="" textlink="">
      <xdr:nvSpPr>
        <xdr:cNvPr id="845" name="円/楕円 844"/>
        <xdr:cNvSpPr/>
      </xdr:nvSpPr>
      <xdr:spPr>
        <a:xfrm>
          <a:off x="22110700" y="130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32106</xdr:rowOff>
    </xdr:from>
    <xdr:ext cx="534377" cy="259045"/>
    <xdr:sp macro="" textlink="">
      <xdr:nvSpPr>
        <xdr:cNvPr id="846" name="繰出金該当値テキスト"/>
        <xdr:cNvSpPr txBox="1"/>
      </xdr:nvSpPr>
      <xdr:spPr>
        <a:xfrm>
          <a:off x="22212300" y="130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166967</xdr:rowOff>
    </xdr:from>
    <xdr:to>
      <xdr:col>31</xdr:col>
      <xdr:colOff>85725</xdr:colOff>
      <xdr:row>76</xdr:row>
      <xdr:rowOff>97117</xdr:rowOff>
    </xdr:to>
    <xdr:sp macro="" textlink="">
      <xdr:nvSpPr>
        <xdr:cNvPr id="847" name="円/楕円 846"/>
        <xdr:cNvSpPr/>
      </xdr:nvSpPr>
      <xdr:spPr>
        <a:xfrm>
          <a:off x="212725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113644</xdr:rowOff>
    </xdr:from>
    <xdr:ext cx="534377" cy="259045"/>
    <xdr:sp macro="" textlink="">
      <xdr:nvSpPr>
        <xdr:cNvPr id="848" name="テキスト ボックス 847"/>
        <xdr:cNvSpPr txBox="1"/>
      </xdr:nvSpPr>
      <xdr:spPr>
        <a:xfrm>
          <a:off x="21056111" y="128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137134</xdr:rowOff>
    </xdr:from>
    <xdr:to>
      <xdr:col>29</xdr:col>
      <xdr:colOff>568325</xdr:colOff>
      <xdr:row>76</xdr:row>
      <xdr:rowOff>67284</xdr:rowOff>
    </xdr:to>
    <xdr:sp macro="" textlink="">
      <xdr:nvSpPr>
        <xdr:cNvPr id="849" name="円/楕円 848"/>
        <xdr:cNvSpPr/>
      </xdr:nvSpPr>
      <xdr:spPr>
        <a:xfrm>
          <a:off x="20383500" y="129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83811</xdr:rowOff>
    </xdr:from>
    <xdr:ext cx="534377" cy="259045"/>
    <xdr:sp macro="" textlink="">
      <xdr:nvSpPr>
        <xdr:cNvPr id="850" name="テキスト ボックス 849"/>
        <xdr:cNvSpPr txBox="1"/>
      </xdr:nvSpPr>
      <xdr:spPr>
        <a:xfrm>
          <a:off x="20167111" y="12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29513</xdr:rowOff>
    </xdr:from>
    <xdr:to>
      <xdr:col>28</xdr:col>
      <xdr:colOff>365125</xdr:colOff>
      <xdr:row>76</xdr:row>
      <xdr:rowOff>131113</xdr:rowOff>
    </xdr:to>
    <xdr:sp macro="" textlink="">
      <xdr:nvSpPr>
        <xdr:cNvPr id="851" name="円/楕円 850"/>
        <xdr:cNvSpPr/>
      </xdr:nvSpPr>
      <xdr:spPr>
        <a:xfrm>
          <a:off x="19494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147640</xdr:rowOff>
    </xdr:from>
    <xdr:ext cx="534377" cy="259045"/>
    <xdr:sp macro="" textlink="">
      <xdr:nvSpPr>
        <xdr:cNvPr id="852" name="テキスト ボックス 851"/>
        <xdr:cNvSpPr txBox="1"/>
      </xdr:nvSpPr>
      <xdr:spPr>
        <a:xfrm>
          <a:off x="19278111" y="12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57288</xdr:rowOff>
    </xdr:from>
    <xdr:to>
      <xdr:col>27</xdr:col>
      <xdr:colOff>161925</xdr:colOff>
      <xdr:row>76</xdr:row>
      <xdr:rowOff>158888</xdr:rowOff>
    </xdr:to>
    <xdr:sp macro="" textlink="">
      <xdr:nvSpPr>
        <xdr:cNvPr id="853" name="円/楕円 852"/>
        <xdr:cNvSpPr/>
      </xdr:nvSpPr>
      <xdr:spPr>
        <a:xfrm>
          <a:off x="18605500" y="130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3965</xdr:rowOff>
    </xdr:from>
    <xdr:ext cx="534377" cy="259045"/>
    <xdr:sp macro="" textlink="">
      <xdr:nvSpPr>
        <xdr:cNvPr id="854" name="テキスト ボックス 853"/>
        <xdr:cNvSpPr txBox="1"/>
      </xdr:nvSpPr>
      <xdr:spPr>
        <a:xfrm>
          <a:off x="18389111" y="128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維持補修費・普通建設事業費において、類似団体及び全国平均と比較して一人当たりコストが高い状況となっています。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主な要因として、広大な行政面積を有している特異な地域性から、道路・義務教育施設の維持補修や更新に係る経費が多額であることがあげられます。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公債費については、一人当たり</a:t>
          </a:r>
          <a:r>
            <a:rPr kumimoji="1" lang="en-US" altLang="ja-JP" sz="1100">
              <a:solidFill>
                <a:schemeClr val="dk1"/>
              </a:solidFill>
              <a:latin typeface="+mn-lt"/>
              <a:ea typeface="+mn-ea"/>
              <a:cs typeface="+mn-cs"/>
            </a:rPr>
            <a:t>112,892</a:t>
          </a:r>
          <a:r>
            <a:rPr kumimoji="1" lang="ja-JP" altLang="ja-JP" sz="1100">
              <a:solidFill>
                <a:schemeClr val="dk1"/>
              </a:solidFill>
              <a:latin typeface="+mn-lt"/>
              <a:ea typeface="+mn-ea"/>
              <a:cs typeface="+mn-cs"/>
            </a:rPr>
            <a:t>円となっており、各平均と比べると高い水準になっていますが、起債償還金のピークを超えたことや起債発行額の抑制等により、今後は減少が見込まれます。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29210</xdr:rowOff>
    </xdr:from>
    <xdr:to>
      <xdr:col>6</xdr:col>
      <xdr:colOff>511175</xdr:colOff>
      <xdr:row>32</xdr:row>
      <xdr:rowOff>136271</xdr:rowOff>
    </xdr:to>
    <xdr:cxnSp macro="">
      <xdr:nvCxnSpPr>
        <xdr:cNvPr id="61" name="直線コネクタ 60"/>
        <xdr:cNvCxnSpPr/>
      </xdr:nvCxnSpPr>
      <xdr:spPr>
        <a:xfrm flipV="1">
          <a:off x="3797300" y="5344160"/>
          <a:ext cx="838200" cy="2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136271</xdr:rowOff>
    </xdr:from>
    <xdr:to>
      <xdr:col>5</xdr:col>
      <xdr:colOff>358775</xdr:colOff>
      <xdr:row>33</xdr:row>
      <xdr:rowOff>20828</xdr:rowOff>
    </xdr:to>
    <xdr:cxnSp macro="">
      <xdr:nvCxnSpPr>
        <xdr:cNvPr id="64" name="直線コネクタ 63"/>
        <xdr:cNvCxnSpPr/>
      </xdr:nvCxnSpPr>
      <xdr:spPr>
        <a:xfrm flipV="1">
          <a:off x="2908300" y="562267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163322</xdr:rowOff>
    </xdr:from>
    <xdr:to>
      <xdr:col>4</xdr:col>
      <xdr:colOff>155575</xdr:colOff>
      <xdr:row>33</xdr:row>
      <xdr:rowOff>20828</xdr:rowOff>
    </xdr:to>
    <xdr:cxnSp macro="">
      <xdr:nvCxnSpPr>
        <xdr:cNvPr id="67" name="直線コネクタ 66"/>
        <xdr:cNvCxnSpPr/>
      </xdr:nvCxnSpPr>
      <xdr:spPr>
        <a:xfrm>
          <a:off x="2019300" y="5478272"/>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94361</xdr:rowOff>
    </xdr:from>
    <xdr:to>
      <xdr:col>2</xdr:col>
      <xdr:colOff>638175</xdr:colOff>
      <xdr:row>31</xdr:row>
      <xdr:rowOff>163322</xdr:rowOff>
    </xdr:to>
    <xdr:cxnSp macro="">
      <xdr:nvCxnSpPr>
        <xdr:cNvPr id="70" name="直線コネクタ 69"/>
        <xdr:cNvCxnSpPr/>
      </xdr:nvCxnSpPr>
      <xdr:spPr>
        <a:xfrm>
          <a:off x="1130300" y="5237861"/>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149860</xdr:rowOff>
    </xdr:from>
    <xdr:to>
      <xdr:col>6</xdr:col>
      <xdr:colOff>561975</xdr:colOff>
      <xdr:row>31</xdr:row>
      <xdr:rowOff>80010</xdr:rowOff>
    </xdr:to>
    <xdr:sp macro="" textlink="">
      <xdr:nvSpPr>
        <xdr:cNvPr id="80" name="円/楕円 79"/>
        <xdr:cNvSpPr/>
      </xdr:nvSpPr>
      <xdr:spPr>
        <a:xfrm>
          <a:off x="45847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102887</xdr:rowOff>
    </xdr:from>
    <xdr:ext cx="469744" cy="259045"/>
    <xdr:sp macro="" textlink="">
      <xdr:nvSpPr>
        <xdr:cNvPr id="81" name="議会費該当値テキスト"/>
        <xdr:cNvSpPr txBox="1"/>
      </xdr:nvSpPr>
      <xdr:spPr>
        <a:xfrm>
          <a:off x="4686300" y="524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85471</xdr:rowOff>
    </xdr:from>
    <xdr:to>
      <xdr:col>5</xdr:col>
      <xdr:colOff>409575</xdr:colOff>
      <xdr:row>33</xdr:row>
      <xdr:rowOff>15621</xdr:rowOff>
    </xdr:to>
    <xdr:sp macro="" textlink="">
      <xdr:nvSpPr>
        <xdr:cNvPr id="82" name="円/楕円 81"/>
        <xdr:cNvSpPr/>
      </xdr:nvSpPr>
      <xdr:spPr>
        <a:xfrm>
          <a:off x="3746500" y="55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32148</xdr:rowOff>
    </xdr:from>
    <xdr:ext cx="469744" cy="259045"/>
    <xdr:sp macro="" textlink="">
      <xdr:nvSpPr>
        <xdr:cNvPr id="83" name="テキスト ボックス 82"/>
        <xdr:cNvSpPr txBox="1"/>
      </xdr:nvSpPr>
      <xdr:spPr>
        <a:xfrm>
          <a:off x="3562427" y="53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141478</xdr:rowOff>
    </xdr:from>
    <xdr:to>
      <xdr:col>4</xdr:col>
      <xdr:colOff>206375</xdr:colOff>
      <xdr:row>33</xdr:row>
      <xdr:rowOff>71628</xdr:rowOff>
    </xdr:to>
    <xdr:sp macro="" textlink="">
      <xdr:nvSpPr>
        <xdr:cNvPr id="84" name="円/楕円 83"/>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88155</xdr:rowOff>
    </xdr:from>
    <xdr:ext cx="469744" cy="259045"/>
    <xdr:sp macro="" textlink="">
      <xdr:nvSpPr>
        <xdr:cNvPr id="85" name="テキスト ボックス 84"/>
        <xdr:cNvSpPr txBox="1"/>
      </xdr:nvSpPr>
      <xdr:spPr>
        <a:xfrm>
          <a:off x="2673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112522</xdr:rowOff>
    </xdr:from>
    <xdr:to>
      <xdr:col>3</xdr:col>
      <xdr:colOff>3175</xdr:colOff>
      <xdr:row>32</xdr:row>
      <xdr:rowOff>42672</xdr:rowOff>
    </xdr:to>
    <xdr:sp macro="" textlink="">
      <xdr:nvSpPr>
        <xdr:cNvPr id="86" name="円/楕円 85"/>
        <xdr:cNvSpPr/>
      </xdr:nvSpPr>
      <xdr:spPr>
        <a:xfrm>
          <a:off x="19685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59199</xdr:rowOff>
    </xdr:from>
    <xdr:ext cx="469744" cy="259045"/>
    <xdr:sp macro="" textlink="">
      <xdr:nvSpPr>
        <xdr:cNvPr id="87" name="テキスト ボックス 86"/>
        <xdr:cNvSpPr txBox="1"/>
      </xdr:nvSpPr>
      <xdr:spPr>
        <a:xfrm>
          <a:off x="1784427" y="52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43561</xdr:rowOff>
    </xdr:from>
    <xdr:to>
      <xdr:col>1</xdr:col>
      <xdr:colOff>485775</xdr:colOff>
      <xdr:row>30</xdr:row>
      <xdr:rowOff>145161</xdr:rowOff>
    </xdr:to>
    <xdr:sp macro="" textlink="">
      <xdr:nvSpPr>
        <xdr:cNvPr id="88" name="円/楕円 87"/>
        <xdr:cNvSpPr/>
      </xdr:nvSpPr>
      <xdr:spPr>
        <a:xfrm>
          <a:off x="1079500" y="51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161688</xdr:rowOff>
    </xdr:from>
    <xdr:ext cx="469744" cy="259045"/>
    <xdr:sp macro="" textlink="">
      <xdr:nvSpPr>
        <xdr:cNvPr id="89" name="テキスト ボックス 88"/>
        <xdr:cNvSpPr txBox="1"/>
      </xdr:nvSpPr>
      <xdr:spPr>
        <a:xfrm>
          <a:off x="895427" y="49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73362</xdr:rowOff>
    </xdr:from>
    <xdr:to>
      <xdr:col>6</xdr:col>
      <xdr:colOff>511175</xdr:colOff>
      <xdr:row>56</xdr:row>
      <xdr:rowOff>132297</xdr:rowOff>
    </xdr:to>
    <xdr:cxnSp macro="">
      <xdr:nvCxnSpPr>
        <xdr:cNvPr id="121" name="直線コネクタ 120"/>
        <xdr:cNvCxnSpPr/>
      </xdr:nvCxnSpPr>
      <xdr:spPr>
        <a:xfrm flipV="1">
          <a:off x="3797300" y="9503112"/>
          <a:ext cx="838200" cy="2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7537</xdr:rowOff>
    </xdr:from>
    <xdr:to>
      <xdr:col>5</xdr:col>
      <xdr:colOff>358775</xdr:colOff>
      <xdr:row>56</xdr:row>
      <xdr:rowOff>132297</xdr:rowOff>
    </xdr:to>
    <xdr:cxnSp macro="">
      <xdr:nvCxnSpPr>
        <xdr:cNvPr id="124" name="直線コネクタ 123"/>
        <xdr:cNvCxnSpPr/>
      </xdr:nvCxnSpPr>
      <xdr:spPr>
        <a:xfrm>
          <a:off x="2908300" y="9608737"/>
          <a:ext cx="889000" cy="1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7537</xdr:rowOff>
    </xdr:from>
    <xdr:to>
      <xdr:col>4</xdr:col>
      <xdr:colOff>155575</xdr:colOff>
      <xdr:row>56</xdr:row>
      <xdr:rowOff>39443</xdr:rowOff>
    </xdr:to>
    <xdr:cxnSp macro="">
      <xdr:nvCxnSpPr>
        <xdr:cNvPr id="127" name="直線コネクタ 126"/>
        <xdr:cNvCxnSpPr/>
      </xdr:nvCxnSpPr>
      <xdr:spPr>
        <a:xfrm flipV="1">
          <a:off x="2019300" y="960873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39443</xdr:rowOff>
    </xdr:from>
    <xdr:to>
      <xdr:col>2</xdr:col>
      <xdr:colOff>638175</xdr:colOff>
      <xdr:row>56</xdr:row>
      <xdr:rowOff>149617</xdr:rowOff>
    </xdr:to>
    <xdr:cxnSp macro="">
      <xdr:nvCxnSpPr>
        <xdr:cNvPr id="130" name="直線コネクタ 129"/>
        <xdr:cNvCxnSpPr/>
      </xdr:nvCxnSpPr>
      <xdr:spPr>
        <a:xfrm flipV="1">
          <a:off x="1130300" y="9640643"/>
          <a:ext cx="889000" cy="1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22562</xdr:rowOff>
    </xdr:from>
    <xdr:to>
      <xdr:col>6</xdr:col>
      <xdr:colOff>561975</xdr:colOff>
      <xdr:row>55</xdr:row>
      <xdr:rowOff>124162</xdr:rowOff>
    </xdr:to>
    <xdr:sp macro="" textlink="">
      <xdr:nvSpPr>
        <xdr:cNvPr id="140" name="円/楕円 139"/>
        <xdr:cNvSpPr/>
      </xdr:nvSpPr>
      <xdr:spPr>
        <a:xfrm>
          <a:off x="4584700" y="9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45439</xdr:rowOff>
    </xdr:from>
    <xdr:ext cx="599010" cy="259045"/>
    <xdr:sp macro="" textlink="">
      <xdr:nvSpPr>
        <xdr:cNvPr id="141" name="総務費該当値テキスト"/>
        <xdr:cNvSpPr txBox="1"/>
      </xdr:nvSpPr>
      <xdr:spPr>
        <a:xfrm>
          <a:off x="4686300" y="930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81497</xdr:rowOff>
    </xdr:from>
    <xdr:to>
      <xdr:col>5</xdr:col>
      <xdr:colOff>409575</xdr:colOff>
      <xdr:row>57</xdr:row>
      <xdr:rowOff>11647</xdr:rowOff>
    </xdr:to>
    <xdr:sp macro="" textlink="">
      <xdr:nvSpPr>
        <xdr:cNvPr id="142" name="円/楕円 141"/>
        <xdr:cNvSpPr/>
      </xdr:nvSpPr>
      <xdr:spPr>
        <a:xfrm>
          <a:off x="3746500" y="96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28174</xdr:rowOff>
    </xdr:from>
    <xdr:ext cx="599010" cy="259045"/>
    <xdr:sp macro="" textlink="">
      <xdr:nvSpPr>
        <xdr:cNvPr id="143" name="テキスト ボックス 142"/>
        <xdr:cNvSpPr txBox="1"/>
      </xdr:nvSpPr>
      <xdr:spPr>
        <a:xfrm>
          <a:off x="3497794" y="945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128187</xdr:rowOff>
    </xdr:from>
    <xdr:to>
      <xdr:col>4</xdr:col>
      <xdr:colOff>206375</xdr:colOff>
      <xdr:row>56</xdr:row>
      <xdr:rowOff>58337</xdr:rowOff>
    </xdr:to>
    <xdr:sp macro="" textlink="">
      <xdr:nvSpPr>
        <xdr:cNvPr id="144" name="円/楕円 143"/>
        <xdr:cNvSpPr/>
      </xdr:nvSpPr>
      <xdr:spPr>
        <a:xfrm>
          <a:off x="2857500" y="9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74864</xdr:rowOff>
    </xdr:from>
    <xdr:ext cx="599010" cy="259045"/>
    <xdr:sp macro="" textlink="">
      <xdr:nvSpPr>
        <xdr:cNvPr id="145" name="テキスト ボックス 144"/>
        <xdr:cNvSpPr txBox="1"/>
      </xdr:nvSpPr>
      <xdr:spPr>
        <a:xfrm>
          <a:off x="2608794" y="93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160093</xdr:rowOff>
    </xdr:from>
    <xdr:to>
      <xdr:col>3</xdr:col>
      <xdr:colOff>3175</xdr:colOff>
      <xdr:row>56</xdr:row>
      <xdr:rowOff>90243</xdr:rowOff>
    </xdr:to>
    <xdr:sp macro="" textlink="">
      <xdr:nvSpPr>
        <xdr:cNvPr id="146" name="円/楕円 145"/>
        <xdr:cNvSpPr/>
      </xdr:nvSpPr>
      <xdr:spPr>
        <a:xfrm>
          <a:off x="1968500" y="9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106770</xdr:rowOff>
    </xdr:from>
    <xdr:ext cx="599010" cy="259045"/>
    <xdr:sp macro="" textlink="">
      <xdr:nvSpPr>
        <xdr:cNvPr id="147" name="テキスト ボックス 146"/>
        <xdr:cNvSpPr txBox="1"/>
      </xdr:nvSpPr>
      <xdr:spPr>
        <a:xfrm>
          <a:off x="1719794" y="93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98817</xdr:rowOff>
    </xdr:from>
    <xdr:to>
      <xdr:col>1</xdr:col>
      <xdr:colOff>485775</xdr:colOff>
      <xdr:row>57</xdr:row>
      <xdr:rowOff>28967</xdr:rowOff>
    </xdr:to>
    <xdr:sp macro="" textlink="">
      <xdr:nvSpPr>
        <xdr:cNvPr id="148" name="円/楕円 147"/>
        <xdr:cNvSpPr/>
      </xdr:nvSpPr>
      <xdr:spPr>
        <a:xfrm>
          <a:off x="1079500" y="97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20094</xdr:rowOff>
    </xdr:from>
    <xdr:ext cx="599010" cy="259045"/>
    <xdr:sp macro="" textlink="">
      <xdr:nvSpPr>
        <xdr:cNvPr id="149" name="テキスト ボックス 148"/>
        <xdr:cNvSpPr txBox="1"/>
      </xdr:nvSpPr>
      <xdr:spPr>
        <a:xfrm>
          <a:off x="830794" y="97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82310</xdr:rowOff>
    </xdr:from>
    <xdr:to>
      <xdr:col>6</xdr:col>
      <xdr:colOff>511175</xdr:colOff>
      <xdr:row>75</xdr:row>
      <xdr:rowOff>51112</xdr:rowOff>
    </xdr:to>
    <xdr:cxnSp macro="">
      <xdr:nvCxnSpPr>
        <xdr:cNvPr id="181" name="直線コネクタ 180"/>
        <xdr:cNvCxnSpPr/>
      </xdr:nvCxnSpPr>
      <xdr:spPr>
        <a:xfrm flipV="1">
          <a:off x="3797300" y="12769610"/>
          <a:ext cx="8382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51112</xdr:rowOff>
    </xdr:from>
    <xdr:to>
      <xdr:col>5</xdr:col>
      <xdr:colOff>358775</xdr:colOff>
      <xdr:row>75</xdr:row>
      <xdr:rowOff>93109</xdr:rowOff>
    </xdr:to>
    <xdr:cxnSp macro="">
      <xdr:nvCxnSpPr>
        <xdr:cNvPr id="184" name="直線コネクタ 183"/>
        <xdr:cNvCxnSpPr/>
      </xdr:nvCxnSpPr>
      <xdr:spPr>
        <a:xfrm flipV="1">
          <a:off x="2908300" y="12909862"/>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61279</xdr:rowOff>
    </xdr:from>
    <xdr:to>
      <xdr:col>4</xdr:col>
      <xdr:colOff>155575</xdr:colOff>
      <xdr:row>75</xdr:row>
      <xdr:rowOff>93109</xdr:rowOff>
    </xdr:to>
    <xdr:cxnSp macro="">
      <xdr:nvCxnSpPr>
        <xdr:cNvPr id="187" name="直線コネクタ 186"/>
        <xdr:cNvCxnSpPr/>
      </xdr:nvCxnSpPr>
      <xdr:spPr>
        <a:xfrm>
          <a:off x="2019300" y="12920029"/>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57502</xdr:rowOff>
    </xdr:from>
    <xdr:to>
      <xdr:col>2</xdr:col>
      <xdr:colOff>638175</xdr:colOff>
      <xdr:row>75</xdr:row>
      <xdr:rowOff>61279</xdr:rowOff>
    </xdr:to>
    <xdr:cxnSp macro="">
      <xdr:nvCxnSpPr>
        <xdr:cNvPr id="190" name="直線コネクタ 189"/>
        <xdr:cNvCxnSpPr/>
      </xdr:nvCxnSpPr>
      <xdr:spPr>
        <a:xfrm>
          <a:off x="1130300" y="12916252"/>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31510</xdr:rowOff>
    </xdr:from>
    <xdr:to>
      <xdr:col>6</xdr:col>
      <xdr:colOff>561975</xdr:colOff>
      <xdr:row>74</xdr:row>
      <xdr:rowOff>133110</xdr:rowOff>
    </xdr:to>
    <xdr:sp macro="" textlink="">
      <xdr:nvSpPr>
        <xdr:cNvPr id="200" name="円/楕円 199"/>
        <xdr:cNvSpPr/>
      </xdr:nvSpPr>
      <xdr:spPr>
        <a:xfrm>
          <a:off x="4584700" y="12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54387</xdr:rowOff>
    </xdr:from>
    <xdr:ext cx="599010" cy="259045"/>
    <xdr:sp macro="" textlink="">
      <xdr:nvSpPr>
        <xdr:cNvPr id="201" name="民生費該当値テキスト"/>
        <xdr:cNvSpPr txBox="1"/>
      </xdr:nvSpPr>
      <xdr:spPr>
        <a:xfrm>
          <a:off x="4686300" y="1257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170,272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312</xdr:rowOff>
    </xdr:from>
    <xdr:to>
      <xdr:col>5</xdr:col>
      <xdr:colOff>409575</xdr:colOff>
      <xdr:row>75</xdr:row>
      <xdr:rowOff>101912</xdr:rowOff>
    </xdr:to>
    <xdr:sp macro="" textlink="">
      <xdr:nvSpPr>
        <xdr:cNvPr id="202" name="円/楕円 201"/>
        <xdr:cNvSpPr/>
      </xdr:nvSpPr>
      <xdr:spPr>
        <a:xfrm>
          <a:off x="3746500" y="128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118439</xdr:rowOff>
    </xdr:from>
    <xdr:ext cx="599010" cy="259045"/>
    <xdr:sp macro="" textlink="">
      <xdr:nvSpPr>
        <xdr:cNvPr id="203" name="テキスト ボックス 202"/>
        <xdr:cNvSpPr txBox="1"/>
      </xdr:nvSpPr>
      <xdr:spPr>
        <a:xfrm>
          <a:off x="3497794" y="126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42309</xdr:rowOff>
    </xdr:from>
    <xdr:to>
      <xdr:col>4</xdr:col>
      <xdr:colOff>206375</xdr:colOff>
      <xdr:row>75</xdr:row>
      <xdr:rowOff>143909</xdr:rowOff>
    </xdr:to>
    <xdr:sp macro="" textlink="">
      <xdr:nvSpPr>
        <xdr:cNvPr id="204" name="円/楕円 203"/>
        <xdr:cNvSpPr/>
      </xdr:nvSpPr>
      <xdr:spPr>
        <a:xfrm>
          <a:off x="2857500" y="129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160436</xdr:rowOff>
    </xdr:from>
    <xdr:ext cx="599010" cy="259045"/>
    <xdr:sp macro="" textlink="">
      <xdr:nvSpPr>
        <xdr:cNvPr id="205" name="テキスト ボックス 204"/>
        <xdr:cNvSpPr txBox="1"/>
      </xdr:nvSpPr>
      <xdr:spPr>
        <a:xfrm>
          <a:off x="2608794" y="1267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10479</xdr:rowOff>
    </xdr:from>
    <xdr:to>
      <xdr:col>3</xdr:col>
      <xdr:colOff>3175</xdr:colOff>
      <xdr:row>75</xdr:row>
      <xdr:rowOff>112079</xdr:rowOff>
    </xdr:to>
    <xdr:sp macro="" textlink="">
      <xdr:nvSpPr>
        <xdr:cNvPr id="206" name="円/楕円 205"/>
        <xdr:cNvSpPr/>
      </xdr:nvSpPr>
      <xdr:spPr>
        <a:xfrm>
          <a:off x="1968500" y="128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128606</xdr:rowOff>
    </xdr:from>
    <xdr:ext cx="599010" cy="259045"/>
    <xdr:sp macro="" textlink="">
      <xdr:nvSpPr>
        <xdr:cNvPr id="207" name="テキスト ボックス 206"/>
        <xdr:cNvSpPr txBox="1"/>
      </xdr:nvSpPr>
      <xdr:spPr>
        <a:xfrm>
          <a:off x="1719794" y="1264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6702</xdr:rowOff>
    </xdr:from>
    <xdr:to>
      <xdr:col>1</xdr:col>
      <xdr:colOff>485775</xdr:colOff>
      <xdr:row>75</xdr:row>
      <xdr:rowOff>108302</xdr:rowOff>
    </xdr:to>
    <xdr:sp macro="" textlink="">
      <xdr:nvSpPr>
        <xdr:cNvPr id="208" name="円/楕円 207"/>
        <xdr:cNvSpPr/>
      </xdr:nvSpPr>
      <xdr:spPr>
        <a:xfrm>
          <a:off x="1079500" y="128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124829</xdr:rowOff>
    </xdr:from>
    <xdr:ext cx="599010" cy="259045"/>
    <xdr:sp macro="" textlink="">
      <xdr:nvSpPr>
        <xdr:cNvPr id="209" name="テキスト ボックス 208"/>
        <xdr:cNvSpPr txBox="1"/>
      </xdr:nvSpPr>
      <xdr:spPr>
        <a:xfrm>
          <a:off x="830794" y="1264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16370</xdr:rowOff>
    </xdr:from>
    <xdr:to>
      <xdr:col>6</xdr:col>
      <xdr:colOff>511175</xdr:colOff>
      <xdr:row>91</xdr:row>
      <xdr:rowOff>33693</xdr:rowOff>
    </xdr:to>
    <xdr:cxnSp macro="">
      <xdr:nvCxnSpPr>
        <xdr:cNvPr id="238" name="直線コネクタ 237"/>
        <xdr:cNvCxnSpPr/>
      </xdr:nvCxnSpPr>
      <xdr:spPr>
        <a:xfrm flipV="1">
          <a:off x="3797300" y="15618320"/>
          <a:ext cx="8382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33693</xdr:rowOff>
    </xdr:from>
    <xdr:to>
      <xdr:col>5</xdr:col>
      <xdr:colOff>358775</xdr:colOff>
      <xdr:row>91</xdr:row>
      <xdr:rowOff>52832</xdr:rowOff>
    </xdr:to>
    <xdr:cxnSp macro="">
      <xdr:nvCxnSpPr>
        <xdr:cNvPr id="241" name="直線コネクタ 240"/>
        <xdr:cNvCxnSpPr/>
      </xdr:nvCxnSpPr>
      <xdr:spPr>
        <a:xfrm flipV="1">
          <a:off x="2908300" y="15635643"/>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83744</xdr:rowOff>
    </xdr:from>
    <xdr:to>
      <xdr:col>4</xdr:col>
      <xdr:colOff>155575</xdr:colOff>
      <xdr:row>91</xdr:row>
      <xdr:rowOff>52832</xdr:rowOff>
    </xdr:to>
    <xdr:cxnSp macro="">
      <xdr:nvCxnSpPr>
        <xdr:cNvPr id="244" name="直線コネクタ 243"/>
        <xdr:cNvCxnSpPr/>
      </xdr:nvCxnSpPr>
      <xdr:spPr>
        <a:xfrm>
          <a:off x="2019300" y="15514244"/>
          <a:ext cx="889000" cy="1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83744</xdr:rowOff>
    </xdr:from>
    <xdr:to>
      <xdr:col>2</xdr:col>
      <xdr:colOff>638175</xdr:colOff>
      <xdr:row>92</xdr:row>
      <xdr:rowOff>13081</xdr:rowOff>
    </xdr:to>
    <xdr:cxnSp macro="">
      <xdr:nvCxnSpPr>
        <xdr:cNvPr id="247" name="直線コネクタ 246"/>
        <xdr:cNvCxnSpPr/>
      </xdr:nvCxnSpPr>
      <xdr:spPr>
        <a:xfrm flipV="1">
          <a:off x="1130300" y="15514244"/>
          <a:ext cx="889000" cy="2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137020</xdr:rowOff>
    </xdr:from>
    <xdr:to>
      <xdr:col>6</xdr:col>
      <xdr:colOff>561975</xdr:colOff>
      <xdr:row>91</xdr:row>
      <xdr:rowOff>67170</xdr:rowOff>
    </xdr:to>
    <xdr:sp macro="" textlink="">
      <xdr:nvSpPr>
        <xdr:cNvPr id="257" name="円/楕円 256"/>
        <xdr:cNvSpPr/>
      </xdr:nvSpPr>
      <xdr:spPr>
        <a:xfrm>
          <a:off x="4584700" y="155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159897</xdr:rowOff>
    </xdr:from>
    <xdr:ext cx="599010" cy="259045"/>
    <xdr:sp macro="" textlink="">
      <xdr:nvSpPr>
        <xdr:cNvPr id="258" name="衛生費該当値テキスト"/>
        <xdr:cNvSpPr txBox="1"/>
      </xdr:nvSpPr>
      <xdr:spPr>
        <a:xfrm>
          <a:off x="4686300" y="154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110,211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154343</xdr:rowOff>
    </xdr:from>
    <xdr:to>
      <xdr:col>5</xdr:col>
      <xdr:colOff>409575</xdr:colOff>
      <xdr:row>91</xdr:row>
      <xdr:rowOff>84493</xdr:rowOff>
    </xdr:to>
    <xdr:sp macro="" textlink="">
      <xdr:nvSpPr>
        <xdr:cNvPr id="259" name="円/楕円 258"/>
        <xdr:cNvSpPr/>
      </xdr:nvSpPr>
      <xdr:spPr>
        <a:xfrm>
          <a:off x="3746500" y="15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101020</xdr:rowOff>
    </xdr:from>
    <xdr:ext cx="599010" cy="259045"/>
    <xdr:sp macro="" textlink="">
      <xdr:nvSpPr>
        <xdr:cNvPr id="260" name="テキスト ボックス 259"/>
        <xdr:cNvSpPr txBox="1"/>
      </xdr:nvSpPr>
      <xdr:spPr>
        <a:xfrm>
          <a:off x="3497794" y="153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2032</xdr:rowOff>
    </xdr:from>
    <xdr:to>
      <xdr:col>4</xdr:col>
      <xdr:colOff>206375</xdr:colOff>
      <xdr:row>91</xdr:row>
      <xdr:rowOff>103632</xdr:rowOff>
    </xdr:to>
    <xdr:sp macro="" textlink="">
      <xdr:nvSpPr>
        <xdr:cNvPr id="261" name="円/楕円 260"/>
        <xdr:cNvSpPr/>
      </xdr:nvSpPr>
      <xdr:spPr>
        <a:xfrm>
          <a:off x="2857500" y="156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120159</xdr:rowOff>
    </xdr:from>
    <xdr:ext cx="599010" cy="259045"/>
    <xdr:sp macro="" textlink="">
      <xdr:nvSpPr>
        <xdr:cNvPr id="262" name="テキスト ボックス 261"/>
        <xdr:cNvSpPr txBox="1"/>
      </xdr:nvSpPr>
      <xdr:spPr>
        <a:xfrm>
          <a:off x="2608794" y="1537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107,340</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32944</xdr:rowOff>
    </xdr:from>
    <xdr:to>
      <xdr:col>3</xdr:col>
      <xdr:colOff>3175</xdr:colOff>
      <xdr:row>90</xdr:row>
      <xdr:rowOff>134544</xdr:rowOff>
    </xdr:to>
    <xdr:sp macro="" textlink="">
      <xdr:nvSpPr>
        <xdr:cNvPr id="263" name="円/楕円 262"/>
        <xdr:cNvSpPr/>
      </xdr:nvSpPr>
      <xdr:spPr>
        <a:xfrm>
          <a:off x="1968500" y="154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151071</xdr:rowOff>
    </xdr:from>
    <xdr:ext cx="599010" cy="259045"/>
    <xdr:sp macro="" textlink="">
      <xdr:nvSpPr>
        <xdr:cNvPr id="264" name="テキスト ボックス 263"/>
        <xdr:cNvSpPr txBox="1"/>
      </xdr:nvSpPr>
      <xdr:spPr>
        <a:xfrm>
          <a:off x="1719794" y="1523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133731</xdr:rowOff>
    </xdr:from>
    <xdr:to>
      <xdr:col>1</xdr:col>
      <xdr:colOff>485775</xdr:colOff>
      <xdr:row>92</xdr:row>
      <xdr:rowOff>63881</xdr:rowOff>
    </xdr:to>
    <xdr:sp macro="" textlink="">
      <xdr:nvSpPr>
        <xdr:cNvPr id="265" name="円/楕円 264"/>
        <xdr:cNvSpPr/>
      </xdr:nvSpPr>
      <xdr:spPr>
        <a:xfrm>
          <a:off x="1079500" y="157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80408</xdr:rowOff>
    </xdr:from>
    <xdr:ext cx="534377" cy="259045"/>
    <xdr:sp macro="" textlink="">
      <xdr:nvSpPr>
        <xdr:cNvPr id="266" name="テキスト ボックス 265"/>
        <xdr:cNvSpPr txBox="1"/>
      </xdr:nvSpPr>
      <xdr:spPr>
        <a:xfrm>
          <a:off x="863111" y="155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129870</xdr:rowOff>
    </xdr:from>
    <xdr:to>
      <xdr:col>15</xdr:col>
      <xdr:colOff>180975</xdr:colOff>
      <xdr:row>38</xdr:row>
      <xdr:rowOff>130099</xdr:rowOff>
    </xdr:to>
    <xdr:cxnSp macro="">
      <xdr:nvCxnSpPr>
        <xdr:cNvPr id="293" name="直線コネクタ 292"/>
        <xdr:cNvCxnSpPr/>
      </xdr:nvCxnSpPr>
      <xdr:spPr>
        <a:xfrm>
          <a:off x="9639300" y="66449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74549</xdr:rowOff>
    </xdr:from>
    <xdr:to>
      <xdr:col>14</xdr:col>
      <xdr:colOff>28575</xdr:colOff>
      <xdr:row>38</xdr:row>
      <xdr:rowOff>129870</xdr:rowOff>
    </xdr:to>
    <xdr:cxnSp macro="">
      <xdr:nvCxnSpPr>
        <xdr:cNvPr id="296" name="直線コネクタ 295"/>
        <xdr:cNvCxnSpPr/>
      </xdr:nvCxnSpPr>
      <xdr:spPr>
        <a:xfrm>
          <a:off x="8750300" y="658964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65634</xdr:rowOff>
    </xdr:from>
    <xdr:to>
      <xdr:col>12</xdr:col>
      <xdr:colOff>511175</xdr:colOff>
      <xdr:row>38</xdr:row>
      <xdr:rowOff>74549</xdr:rowOff>
    </xdr:to>
    <xdr:cxnSp macro="">
      <xdr:nvCxnSpPr>
        <xdr:cNvPr id="299" name="直線コネクタ 298"/>
        <xdr:cNvCxnSpPr/>
      </xdr:nvCxnSpPr>
      <xdr:spPr>
        <a:xfrm>
          <a:off x="7861300" y="65807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28372</xdr:rowOff>
    </xdr:from>
    <xdr:to>
      <xdr:col>11</xdr:col>
      <xdr:colOff>307975</xdr:colOff>
      <xdr:row>38</xdr:row>
      <xdr:rowOff>65634</xdr:rowOff>
    </xdr:to>
    <xdr:cxnSp macro="">
      <xdr:nvCxnSpPr>
        <xdr:cNvPr id="302" name="直線コネクタ 301"/>
        <xdr:cNvCxnSpPr/>
      </xdr:nvCxnSpPr>
      <xdr:spPr>
        <a:xfrm>
          <a:off x="6972300" y="6372022"/>
          <a:ext cx="8890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79299</xdr:rowOff>
    </xdr:from>
    <xdr:to>
      <xdr:col>15</xdr:col>
      <xdr:colOff>231775</xdr:colOff>
      <xdr:row>39</xdr:row>
      <xdr:rowOff>9449</xdr:rowOff>
    </xdr:to>
    <xdr:sp macro="" textlink="">
      <xdr:nvSpPr>
        <xdr:cNvPr id="312" name="円/楕円 311"/>
        <xdr:cNvSpPr/>
      </xdr:nvSpPr>
      <xdr:spPr>
        <a:xfrm>
          <a:off x="10426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165676</xdr:rowOff>
    </xdr:from>
    <xdr:ext cx="313932" cy="259045"/>
    <xdr:sp macro="" textlink="">
      <xdr:nvSpPr>
        <xdr:cNvPr id="313" name="労働費該当値テキスト"/>
        <xdr:cNvSpPr txBox="1"/>
      </xdr:nvSpPr>
      <xdr:spPr>
        <a:xfrm>
          <a:off x="10528300" y="6509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79070</xdr:rowOff>
    </xdr:from>
    <xdr:to>
      <xdr:col>14</xdr:col>
      <xdr:colOff>79375</xdr:colOff>
      <xdr:row>39</xdr:row>
      <xdr:rowOff>9220</xdr:rowOff>
    </xdr:to>
    <xdr:sp macro="" textlink="">
      <xdr:nvSpPr>
        <xdr:cNvPr id="314" name="円/楕円 313"/>
        <xdr:cNvSpPr/>
      </xdr:nvSpPr>
      <xdr:spPr>
        <a:xfrm>
          <a:off x="9588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347</xdr:rowOff>
    </xdr:from>
    <xdr:ext cx="313932" cy="259045"/>
    <xdr:sp macro="" textlink="">
      <xdr:nvSpPr>
        <xdr:cNvPr id="315" name="テキスト ボックス 314"/>
        <xdr:cNvSpPr txBox="1"/>
      </xdr:nvSpPr>
      <xdr:spPr>
        <a:xfrm>
          <a:off x="9482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23749</xdr:rowOff>
    </xdr:from>
    <xdr:to>
      <xdr:col>12</xdr:col>
      <xdr:colOff>561975</xdr:colOff>
      <xdr:row>38</xdr:row>
      <xdr:rowOff>125349</xdr:rowOff>
    </xdr:to>
    <xdr:sp macro="" textlink="">
      <xdr:nvSpPr>
        <xdr:cNvPr id="316" name="円/楕円 315"/>
        <xdr:cNvSpPr/>
      </xdr:nvSpPr>
      <xdr:spPr>
        <a:xfrm>
          <a:off x="8699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116476</xdr:rowOff>
    </xdr:from>
    <xdr:ext cx="378565" cy="259045"/>
    <xdr:sp macro="" textlink="">
      <xdr:nvSpPr>
        <xdr:cNvPr id="317" name="テキスト ボックス 316"/>
        <xdr:cNvSpPr txBox="1"/>
      </xdr:nvSpPr>
      <xdr:spPr>
        <a:xfrm>
          <a:off x="8561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14834</xdr:rowOff>
    </xdr:from>
    <xdr:to>
      <xdr:col>11</xdr:col>
      <xdr:colOff>358775</xdr:colOff>
      <xdr:row>38</xdr:row>
      <xdr:rowOff>116434</xdr:rowOff>
    </xdr:to>
    <xdr:sp macro="" textlink="">
      <xdr:nvSpPr>
        <xdr:cNvPr id="318" name="円/楕円 317"/>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107561</xdr:rowOff>
    </xdr:from>
    <xdr:ext cx="378565" cy="259045"/>
    <xdr:sp macro="" textlink="">
      <xdr:nvSpPr>
        <xdr:cNvPr id="319" name="テキスト ボックス 318"/>
        <xdr:cNvSpPr txBox="1"/>
      </xdr:nvSpPr>
      <xdr:spPr>
        <a:xfrm>
          <a:off x="7672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149022</xdr:rowOff>
    </xdr:from>
    <xdr:to>
      <xdr:col>10</xdr:col>
      <xdr:colOff>155575</xdr:colOff>
      <xdr:row>37</xdr:row>
      <xdr:rowOff>79172</xdr:rowOff>
    </xdr:to>
    <xdr:sp macro="" textlink="">
      <xdr:nvSpPr>
        <xdr:cNvPr id="320" name="円/楕円 319"/>
        <xdr:cNvSpPr/>
      </xdr:nvSpPr>
      <xdr:spPr>
        <a:xfrm>
          <a:off x="692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70299</xdr:rowOff>
    </xdr:from>
    <xdr:ext cx="469744" cy="259045"/>
    <xdr:sp macro="" textlink="">
      <xdr:nvSpPr>
        <xdr:cNvPr id="321" name="テキスト ボックス 320"/>
        <xdr:cNvSpPr txBox="1"/>
      </xdr:nvSpPr>
      <xdr:spPr>
        <a:xfrm>
          <a:off x="6737427" y="64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118926</xdr:rowOff>
    </xdr:from>
    <xdr:to>
      <xdr:col>15</xdr:col>
      <xdr:colOff>180975</xdr:colOff>
      <xdr:row>52</xdr:row>
      <xdr:rowOff>36533</xdr:rowOff>
    </xdr:to>
    <xdr:cxnSp macro="">
      <xdr:nvCxnSpPr>
        <xdr:cNvPr id="346" name="直線コネクタ 345"/>
        <xdr:cNvCxnSpPr/>
      </xdr:nvCxnSpPr>
      <xdr:spPr>
        <a:xfrm flipV="1">
          <a:off x="9639300" y="8691426"/>
          <a:ext cx="838200" cy="26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13610</xdr:rowOff>
    </xdr:from>
    <xdr:to>
      <xdr:col>14</xdr:col>
      <xdr:colOff>28575</xdr:colOff>
      <xdr:row>52</xdr:row>
      <xdr:rowOff>36533</xdr:rowOff>
    </xdr:to>
    <xdr:cxnSp macro="">
      <xdr:nvCxnSpPr>
        <xdr:cNvPr id="349" name="直線コネクタ 348"/>
        <xdr:cNvCxnSpPr/>
      </xdr:nvCxnSpPr>
      <xdr:spPr>
        <a:xfrm>
          <a:off x="8750300" y="892901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13610</xdr:rowOff>
    </xdr:from>
    <xdr:to>
      <xdr:col>12</xdr:col>
      <xdr:colOff>511175</xdr:colOff>
      <xdr:row>52</xdr:row>
      <xdr:rowOff>81527</xdr:rowOff>
    </xdr:to>
    <xdr:cxnSp macro="">
      <xdr:nvCxnSpPr>
        <xdr:cNvPr id="352" name="直線コネクタ 351"/>
        <xdr:cNvCxnSpPr/>
      </xdr:nvCxnSpPr>
      <xdr:spPr>
        <a:xfrm flipV="1">
          <a:off x="7861300" y="8929010"/>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48860</xdr:rowOff>
    </xdr:from>
    <xdr:to>
      <xdr:col>11</xdr:col>
      <xdr:colOff>307975</xdr:colOff>
      <xdr:row>52</xdr:row>
      <xdr:rowOff>81527</xdr:rowOff>
    </xdr:to>
    <xdr:cxnSp macro="">
      <xdr:nvCxnSpPr>
        <xdr:cNvPr id="355" name="直線コネクタ 354"/>
        <xdr:cNvCxnSpPr/>
      </xdr:nvCxnSpPr>
      <xdr:spPr>
        <a:xfrm>
          <a:off x="6972300" y="8964260"/>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68126</xdr:rowOff>
    </xdr:from>
    <xdr:to>
      <xdr:col>15</xdr:col>
      <xdr:colOff>231775</xdr:colOff>
      <xdr:row>50</xdr:row>
      <xdr:rowOff>169726</xdr:rowOff>
    </xdr:to>
    <xdr:sp macro="" textlink="">
      <xdr:nvSpPr>
        <xdr:cNvPr id="365" name="円/楕円 364"/>
        <xdr:cNvSpPr/>
      </xdr:nvSpPr>
      <xdr:spPr>
        <a:xfrm>
          <a:off x="10426700" y="86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21153</xdr:rowOff>
    </xdr:from>
    <xdr:ext cx="599010" cy="259045"/>
    <xdr:sp macro="" textlink="">
      <xdr:nvSpPr>
        <xdr:cNvPr id="366" name="農林水産業費該当値テキスト"/>
        <xdr:cNvSpPr txBox="1"/>
      </xdr:nvSpPr>
      <xdr:spPr>
        <a:xfrm>
          <a:off x="10528300" y="859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223,635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157183</xdr:rowOff>
    </xdr:from>
    <xdr:to>
      <xdr:col>14</xdr:col>
      <xdr:colOff>79375</xdr:colOff>
      <xdr:row>52</xdr:row>
      <xdr:rowOff>87333</xdr:rowOff>
    </xdr:to>
    <xdr:sp macro="" textlink="">
      <xdr:nvSpPr>
        <xdr:cNvPr id="367" name="円/楕円 366"/>
        <xdr:cNvSpPr/>
      </xdr:nvSpPr>
      <xdr:spPr>
        <a:xfrm>
          <a:off x="9588500" y="89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103860</xdr:rowOff>
    </xdr:from>
    <xdr:ext cx="599010" cy="259045"/>
    <xdr:sp macro="" textlink="">
      <xdr:nvSpPr>
        <xdr:cNvPr id="368" name="テキスト ボックス 367"/>
        <xdr:cNvSpPr txBox="1"/>
      </xdr:nvSpPr>
      <xdr:spPr>
        <a:xfrm>
          <a:off x="9339794" y="867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134260</xdr:rowOff>
    </xdr:from>
    <xdr:to>
      <xdr:col>12</xdr:col>
      <xdr:colOff>561975</xdr:colOff>
      <xdr:row>52</xdr:row>
      <xdr:rowOff>64410</xdr:rowOff>
    </xdr:to>
    <xdr:sp macro="" textlink="">
      <xdr:nvSpPr>
        <xdr:cNvPr id="369" name="円/楕円 368"/>
        <xdr:cNvSpPr/>
      </xdr:nvSpPr>
      <xdr:spPr>
        <a:xfrm>
          <a:off x="8699500" y="88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80937</xdr:rowOff>
    </xdr:from>
    <xdr:ext cx="599010" cy="259045"/>
    <xdr:sp macro="" textlink="">
      <xdr:nvSpPr>
        <xdr:cNvPr id="370" name="テキスト ボックス 369"/>
        <xdr:cNvSpPr txBox="1"/>
      </xdr:nvSpPr>
      <xdr:spPr>
        <a:xfrm>
          <a:off x="8450794" y="865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182,063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30727</xdr:rowOff>
    </xdr:from>
    <xdr:to>
      <xdr:col>11</xdr:col>
      <xdr:colOff>358775</xdr:colOff>
      <xdr:row>52</xdr:row>
      <xdr:rowOff>132327</xdr:rowOff>
    </xdr:to>
    <xdr:sp macro="" textlink="">
      <xdr:nvSpPr>
        <xdr:cNvPr id="371" name="円/楕円 370"/>
        <xdr:cNvSpPr/>
      </xdr:nvSpPr>
      <xdr:spPr>
        <a:xfrm>
          <a:off x="7810500" y="89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148854</xdr:rowOff>
    </xdr:from>
    <xdr:ext cx="599010" cy="259045"/>
    <xdr:sp macro="" textlink="">
      <xdr:nvSpPr>
        <xdr:cNvPr id="372" name="テキスト ボックス 371"/>
        <xdr:cNvSpPr txBox="1"/>
      </xdr:nvSpPr>
      <xdr:spPr>
        <a:xfrm>
          <a:off x="7561794" y="87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169510</xdr:rowOff>
    </xdr:from>
    <xdr:to>
      <xdr:col>10</xdr:col>
      <xdr:colOff>155575</xdr:colOff>
      <xdr:row>52</xdr:row>
      <xdr:rowOff>99660</xdr:rowOff>
    </xdr:to>
    <xdr:sp macro="" textlink="">
      <xdr:nvSpPr>
        <xdr:cNvPr id="373" name="円/楕円 372"/>
        <xdr:cNvSpPr/>
      </xdr:nvSpPr>
      <xdr:spPr>
        <a:xfrm>
          <a:off x="6921500" y="89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116187</xdr:rowOff>
    </xdr:from>
    <xdr:ext cx="599010" cy="259045"/>
    <xdr:sp macro="" textlink="">
      <xdr:nvSpPr>
        <xdr:cNvPr id="374" name="テキスト ボックス 373"/>
        <xdr:cNvSpPr txBox="1"/>
      </xdr:nvSpPr>
      <xdr:spPr>
        <a:xfrm>
          <a:off x="6672794" y="86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58089</xdr:rowOff>
    </xdr:from>
    <xdr:to>
      <xdr:col>15</xdr:col>
      <xdr:colOff>180975</xdr:colOff>
      <xdr:row>75</xdr:row>
      <xdr:rowOff>128727</xdr:rowOff>
    </xdr:to>
    <xdr:cxnSp macro="">
      <xdr:nvCxnSpPr>
        <xdr:cNvPr id="403" name="直線コネクタ 402"/>
        <xdr:cNvCxnSpPr/>
      </xdr:nvCxnSpPr>
      <xdr:spPr>
        <a:xfrm flipV="1">
          <a:off x="9639300" y="12916839"/>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128727</xdr:rowOff>
    </xdr:from>
    <xdr:to>
      <xdr:col>14</xdr:col>
      <xdr:colOff>28575</xdr:colOff>
      <xdr:row>76</xdr:row>
      <xdr:rowOff>825</xdr:rowOff>
    </xdr:to>
    <xdr:cxnSp macro="">
      <xdr:nvCxnSpPr>
        <xdr:cNvPr id="406" name="直線コネクタ 405"/>
        <xdr:cNvCxnSpPr/>
      </xdr:nvCxnSpPr>
      <xdr:spPr>
        <a:xfrm flipV="1">
          <a:off x="8750300" y="12987477"/>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104496</xdr:rowOff>
    </xdr:from>
    <xdr:to>
      <xdr:col>12</xdr:col>
      <xdr:colOff>511175</xdr:colOff>
      <xdr:row>76</xdr:row>
      <xdr:rowOff>825</xdr:rowOff>
    </xdr:to>
    <xdr:cxnSp macro="">
      <xdr:nvCxnSpPr>
        <xdr:cNvPr id="409" name="直線コネクタ 408"/>
        <xdr:cNvCxnSpPr/>
      </xdr:nvCxnSpPr>
      <xdr:spPr>
        <a:xfrm>
          <a:off x="7861300" y="12963246"/>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104496</xdr:rowOff>
    </xdr:from>
    <xdr:to>
      <xdr:col>11</xdr:col>
      <xdr:colOff>307975</xdr:colOff>
      <xdr:row>75</xdr:row>
      <xdr:rowOff>157683</xdr:rowOff>
    </xdr:to>
    <xdr:cxnSp macro="">
      <xdr:nvCxnSpPr>
        <xdr:cNvPr id="412" name="直線コネクタ 411"/>
        <xdr:cNvCxnSpPr/>
      </xdr:nvCxnSpPr>
      <xdr:spPr>
        <a:xfrm flipV="1">
          <a:off x="6972300" y="12963246"/>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7289</xdr:rowOff>
    </xdr:from>
    <xdr:to>
      <xdr:col>15</xdr:col>
      <xdr:colOff>231775</xdr:colOff>
      <xdr:row>75</xdr:row>
      <xdr:rowOff>108889</xdr:rowOff>
    </xdr:to>
    <xdr:sp macro="" textlink="">
      <xdr:nvSpPr>
        <xdr:cNvPr id="422" name="円/楕円 421"/>
        <xdr:cNvSpPr/>
      </xdr:nvSpPr>
      <xdr:spPr>
        <a:xfrm>
          <a:off x="104267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30166</xdr:rowOff>
    </xdr:from>
    <xdr:ext cx="534377" cy="259045"/>
    <xdr:sp macro="" textlink="">
      <xdr:nvSpPr>
        <xdr:cNvPr id="423" name="商工費該当値テキスト"/>
        <xdr:cNvSpPr txBox="1"/>
      </xdr:nvSpPr>
      <xdr:spPr>
        <a:xfrm>
          <a:off x="10528300" y="127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77927</xdr:rowOff>
    </xdr:from>
    <xdr:to>
      <xdr:col>14</xdr:col>
      <xdr:colOff>79375</xdr:colOff>
      <xdr:row>76</xdr:row>
      <xdr:rowOff>8077</xdr:rowOff>
    </xdr:to>
    <xdr:sp macro="" textlink="">
      <xdr:nvSpPr>
        <xdr:cNvPr id="424" name="円/楕円 423"/>
        <xdr:cNvSpPr/>
      </xdr:nvSpPr>
      <xdr:spPr>
        <a:xfrm>
          <a:off x="9588500" y="12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24604</xdr:rowOff>
    </xdr:from>
    <xdr:ext cx="534377" cy="259045"/>
    <xdr:sp macro="" textlink="">
      <xdr:nvSpPr>
        <xdr:cNvPr id="425" name="テキスト ボックス 424"/>
        <xdr:cNvSpPr txBox="1"/>
      </xdr:nvSpPr>
      <xdr:spPr>
        <a:xfrm>
          <a:off x="9372111" y="127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121476</xdr:rowOff>
    </xdr:from>
    <xdr:to>
      <xdr:col>12</xdr:col>
      <xdr:colOff>561975</xdr:colOff>
      <xdr:row>76</xdr:row>
      <xdr:rowOff>51625</xdr:rowOff>
    </xdr:to>
    <xdr:sp macro="" textlink="">
      <xdr:nvSpPr>
        <xdr:cNvPr id="426" name="円/楕円 425"/>
        <xdr:cNvSpPr/>
      </xdr:nvSpPr>
      <xdr:spPr>
        <a:xfrm>
          <a:off x="8699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68153</xdr:rowOff>
    </xdr:from>
    <xdr:ext cx="534377" cy="259045"/>
    <xdr:sp macro="" textlink="">
      <xdr:nvSpPr>
        <xdr:cNvPr id="427" name="テキスト ボックス 426"/>
        <xdr:cNvSpPr txBox="1"/>
      </xdr:nvSpPr>
      <xdr:spPr>
        <a:xfrm>
          <a:off x="8483111" y="127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53696</xdr:rowOff>
    </xdr:from>
    <xdr:to>
      <xdr:col>11</xdr:col>
      <xdr:colOff>358775</xdr:colOff>
      <xdr:row>75</xdr:row>
      <xdr:rowOff>155296</xdr:rowOff>
    </xdr:to>
    <xdr:sp macro="" textlink="">
      <xdr:nvSpPr>
        <xdr:cNvPr id="428" name="円/楕円 427"/>
        <xdr:cNvSpPr/>
      </xdr:nvSpPr>
      <xdr:spPr>
        <a:xfrm>
          <a:off x="78105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373</xdr:rowOff>
    </xdr:from>
    <xdr:ext cx="534377" cy="259045"/>
    <xdr:sp macro="" textlink="">
      <xdr:nvSpPr>
        <xdr:cNvPr id="429" name="テキスト ボックス 428"/>
        <xdr:cNvSpPr txBox="1"/>
      </xdr:nvSpPr>
      <xdr:spPr>
        <a:xfrm>
          <a:off x="7594111" y="126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106883</xdr:rowOff>
    </xdr:from>
    <xdr:to>
      <xdr:col>10</xdr:col>
      <xdr:colOff>155575</xdr:colOff>
      <xdr:row>76</xdr:row>
      <xdr:rowOff>37033</xdr:rowOff>
    </xdr:to>
    <xdr:sp macro="" textlink="">
      <xdr:nvSpPr>
        <xdr:cNvPr id="430" name="円/楕円 429"/>
        <xdr:cNvSpPr/>
      </xdr:nvSpPr>
      <xdr:spPr>
        <a:xfrm>
          <a:off x="6921500" y="12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53560</xdr:rowOff>
    </xdr:from>
    <xdr:ext cx="534377" cy="259045"/>
    <xdr:sp macro="" textlink="">
      <xdr:nvSpPr>
        <xdr:cNvPr id="431" name="テキスト ボックス 430"/>
        <xdr:cNvSpPr txBox="1"/>
      </xdr:nvSpPr>
      <xdr:spPr>
        <a:xfrm>
          <a:off x="6705111" y="127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32423</xdr:rowOff>
    </xdr:from>
    <xdr:to>
      <xdr:col>15</xdr:col>
      <xdr:colOff>180975</xdr:colOff>
      <xdr:row>90</xdr:row>
      <xdr:rowOff>47904</xdr:rowOff>
    </xdr:to>
    <xdr:cxnSp macro="">
      <xdr:nvCxnSpPr>
        <xdr:cNvPr id="460" name="直線コネクタ 459"/>
        <xdr:cNvCxnSpPr/>
      </xdr:nvCxnSpPr>
      <xdr:spPr>
        <a:xfrm>
          <a:off x="9639300" y="15462923"/>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32423</xdr:rowOff>
    </xdr:from>
    <xdr:to>
      <xdr:col>14</xdr:col>
      <xdr:colOff>28575</xdr:colOff>
      <xdr:row>90</xdr:row>
      <xdr:rowOff>113131</xdr:rowOff>
    </xdr:to>
    <xdr:cxnSp macro="">
      <xdr:nvCxnSpPr>
        <xdr:cNvPr id="463" name="直線コネクタ 462"/>
        <xdr:cNvCxnSpPr/>
      </xdr:nvCxnSpPr>
      <xdr:spPr>
        <a:xfrm flipV="1">
          <a:off x="8750300" y="15462923"/>
          <a:ext cx="889000" cy="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113131</xdr:rowOff>
    </xdr:from>
    <xdr:to>
      <xdr:col>12</xdr:col>
      <xdr:colOff>511175</xdr:colOff>
      <xdr:row>91</xdr:row>
      <xdr:rowOff>72592</xdr:rowOff>
    </xdr:to>
    <xdr:cxnSp macro="">
      <xdr:nvCxnSpPr>
        <xdr:cNvPr id="466" name="直線コネクタ 465"/>
        <xdr:cNvCxnSpPr/>
      </xdr:nvCxnSpPr>
      <xdr:spPr>
        <a:xfrm flipV="1">
          <a:off x="7861300" y="15543631"/>
          <a:ext cx="889000" cy="1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34658</xdr:rowOff>
    </xdr:from>
    <xdr:to>
      <xdr:col>11</xdr:col>
      <xdr:colOff>307975</xdr:colOff>
      <xdr:row>91</xdr:row>
      <xdr:rowOff>72592</xdr:rowOff>
    </xdr:to>
    <xdr:cxnSp macro="">
      <xdr:nvCxnSpPr>
        <xdr:cNvPr id="469" name="直線コネクタ 468"/>
        <xdr:cNvCxnSpPr/>
      </xdr:nvCxnSpPr>
      <xdr:spPr>
        <a:xfrm>
          <a:off x="6972300" y="15636608"/>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168554</xdr:rowOff>
    </xdr:from>
    <xdr:to>
      <xdr:col>15</xdr:col>
      <xdr:colOff>231775</xdr:colOff>
      <xdr:row>90</xdr:row>
      <xdr:rowOff>98704</xdr:rowOff>
    </xdr:to>
    <xdr:sp macro="" textlink="">
      <xdr:nvSpPr>
        <xdr:cNvPr id="479" name="円/楕円 478"/>
        <xdr:cNvSpPr/>
      </xdr:nvSpPr>
      <xdr:spPr>
        <a:xfrm>
          <a:off x="10426700" y="154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121581</xdr:rowOff>
    </xdr:from>
    <xdr:ext cx="599010" cy="259045"/>
    <xdr:sp macro="" textlink="">
      <xdr:nvSpPr>
        <xdr:cNvPr id="480" name="土木費該当値テキスト"/>
        <xdr:cNvSpPr txBox="1"/>
      </xdr:nvSpPr>
      <xdr:spPr>
        <a:xfrm>
          <a:off x="10528300" y="1538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121,228</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153073</xdr:rowOff>
    </xdr:from>
    <xdr:to>
      <xdr:col>14</xdr:col>
      <xdr:colOff>79375</xdr:colOff>
      <xdr:row>90</xdr:row>
      <xdr:rowOff>83223</xdr:rowOff>
    </xdr:to>
    <xdr:sp macro="" textlink="">
      <xdr:nvSpPr>
        <xdr:cNvPr id="481" name="円/楕円 480"/>
        <xdr:cNvSpPr/>
      </xdr:nvSpPr>
      <xdr:spPr>
        <a:xfrm>
          <a:off x="9588500" y="154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99750</xdr:rowOff>
    </xdr:from>
    <xdr:ext cx="599010" cy="259045"/>
    <xdr:sp macro="" textlink="">
      <xdr:nvSpPr>
        <xdr:cNvPr id="482" name="テキスト ボックス 481"/>
        <xdr:cNvSpPr txBox="1"/>
      </xdr:nvSpPr>
      <xdr:spPr>
        <a:xfrm>
          <a:off x="9339794" y="151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122,447</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62331</xdr:rowOff>
    </xdr:from>
    <xdr:to>
      <xdr:col>12</xdr:col>
      <xdr:colOff>561975</xdr:colOff>
      <xdr:row>90</xdr:row>
      <xdr:rowOff>163931</xdr:rowOff>
    </xdr:to>
    <xdr:sp macro="" textlink="">
      <xdr:nvSpPr>
        <xdr:cNvPr id="483" name="円/楕円 482"/>
        <xdr:cNvSpPr/>
      </xdr:nvSpPr>
      <xdr:spPr>
        <a:xfrm>
          <a:off x="8699500" y="154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9008</xdr:rowOff>
    </xdr:from>
    <xdr:ext cx="599010" cy="259045"/>
    <xdr:sp macro="" textlink="">
      <xdr:nvSpPr>
        <xdr:cNvPr id="484" name="テキスト ボックス 483"/>
        <xdr:cNvSpPr txBox="1"/>
      </xdr:nvSpPr>
      <xdr:spPr>
        <a:xfrm>
          <a:off x="8450794" y="152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116,092</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21792</xdr:rowOff>
    </xdr:from>
    <xdr:to>
      <xdr:col>11</xdr:col>
      <xdr:colOff>358775</xdr:colOff>
      <xdr:row>91</xdr:row>
      <xdr:rowOff>123392</xdr:rowOff>
    </xdr:to>
    <xdr:sp macro="" textlink="">
      <xdr:nvSpPr>
        <xdr:cNvPr id="485" name="円/楕円 484"/>
        <xdr:cNvSpPr/>
      </xdr:nvSpPr>
      <xdr:spPr>
        <a:xfrm>
          <a:off x="7810500" y="156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139919</xdr:rowOff>
    </xdr:from>
    <xdr:ext cx="599010" cy="259045"/>
    <xdr:sp macro="" textlink="">
      <xdr:nvSpPr>
        <xdr:cNvPr id="486" name="テキスト ボックス 485"/>
        <xdr:cNvSpPr txBox="1"/>
      </xdr:nvSpPr>
      <xdr:spPr>
        <a:xfrm>
          <a:off x="7561794" y="153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105,784</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155308</xdr:rowOff>
    </xdr:from>
    <xdr:to>
      <xdr:col>10</xdr:col>
      <xdr:colOff>155575</xdr:colOff>
      <xdr:row>91</xdr:row>
      <xdr:rowOff>85458</xdr:rowOff>
    </xdr:to>
    <xdr:sp macro="" textlink="">
      <xdr:nvSpPr>
        <xdr:cNvPr id="487" name="円/楕円 486"/>
        <xdr:cNvSpPr/>
      </xdr:nvSpPr>
      <xdr:spPr>
        <a:xfrm>
          <a:off x="6921500" y="155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89</xdr:row>
      <xdr:rowOff>101985</xdr:rowOff>
    </xdr:from>
    <xdr:ext cx="599010" cy="259045"/>
    <xdr:sp macro="" textlink="">
      <xdr:nvSpPr>
        <xdr:cNvPr id="488" name="テキスト ボックス 487"/>
        <xdr:cNvSpPr txBox="1"/>
      </xdr:nvSpPr>
      <xdr:spPr>
        <a:xfrm>
          <a:off x="6672794" y="1536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160541</xdr:rowOff>
    </xdr:from>
    <xdr:to>
      <xdr:col>23</xdr:col>
      <xdr:colOff>516889</xdr:colOff>
      <xdr:row>37</xdr:row>
      <xdr:rowOff>138405</xdr:rowOff>
    </xdr:to>
    <xdr:cxnSp macro="">
      <xdr:nvCxnSpPr>
        <xdr:cNvPr id="512" name="直線コネクタ 511"/>
        <xdr:cNvCxnSpPr/>
      </xdr:nvCxnSpPr>
      <xdr:spPr>
        <a:xfrm flipV="1">
          <a:off x="16317595" y="5646941"/>
          <a:ext cx="1269" cy="83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142232</xdr:rowOff>
    </xdr:from>
    <xdr:ext cx="534377" cy="259045"/>
    <xdr:sp macro="" textlink="">
      <xdr:nvSpPr>
        <xdr:cNvPr id="513" name="消防費最小値テキスト"/>
        <xdr:cNvSpPr txBox="1"/>
      </xdr:nvSpPr>
      <xdr:spPr>
        <a:xfrm>
          <a:off x="16370300" y="64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37</xdr:row>
      <xdr:rowOff>138405</xdr:rowOff>
    </xdr:from>
    <xdr:to>
      <xdr:col>23</xdr:col>
      <xdr:colOff>606425</xdr:colOff>
      <xdr:row>37</xdr:row>
      <xdr:rowOff>138405</xdr:rowOff>
    </xdr:to>
    <xdr:cxnSp macro="">
      <xdr:nvCxnSpPr>
        <xdr:cNvPr id="514" name="直線コネクタ 513"/>
        <xdr:cNvCxnSpPr/>
      </xdr:nvCxnSpPr>
      <xdr:spPr>
        <a:xfrm>
          <a:off x="16230600" y="648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107218</xdr:rowOff>
    </xdr:from>
    <xdr:ext cx="534377" cy="259045"/>
    <xdr:sp macro="" textlink="">
      <xdr:nvSpPr>
        <xdr:cNvPr id="515" name="消防費最大値テキスト"/>
        <xdr:cNvSpPr txBox="1"/>
      </xdr:nvSpPr>
      <xdr:spPr>
        <a:xfrm>
          <a:off x="16370300" y="54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32</xdr:row>
      <xdr:rowOff>160541</xdr:rowOff>
    </xdr:from>
    <xdr:to>
      <xdr:col>23</xdr:col>
      <xdr:colOff>606425</xdr:colOff>
      <xdr:row>32</xdr:row>
      <xdr:rowOff>160541</xdr:rowOff>
    </xdr:to>
    <xdr:cxnSp macro="">
      <xdr:nvCxnSpPr>
        <xdr:cNvPr id="516" name="直線コネクタ 515"/>
        <xdr:cNvCxnSpPr/>
      </xdr:nvCxnSpPr>
      <xdr:spPr>
        <a:xfrm>
          <a:off x="16230600" y="56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145815</xdr:rowOff>
    </xdr:from>
    <xdr:to>
      <xdr:col>23</xdr:col>
      <xdr:colOff>517525</xdr:colOff>
      <xdr:row>33</xdr:row>
      <xdr:rowOff>7493</xdr:rowOff>
    </xdr:to>
    <xdr:cxnSp macro="">
      <xdr:nvCxnSpPr>
        <xdr:cNvPr id="517" name="直線コネクタ 516"/>
        <xdr:cNvCxnSpPr/>
      </xdr:nvCxnSpPr>
      <xdr:spPr>
        <a:xfrm>
          <a:off x="15481300" y="5460765"/>
          <a:ext cx="838200" cy="2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116533</xdr:rowOff>
    </xdr:from>
    <xdr:ext cx="534377" cy="259045"/>
    <xdr:sp macro="" textlink="">
      <xdr:nvSpPr>
        <xdr:cNvPr id="518" name="消防費平均値テキスト"/>
        <xdr:cNvSpPr txBox="1"/>
      </xdr:nvSpPr>
      <xdr:spPr>
        <a:xfrm>
          <a:off x="16370300" y="611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138106</xdr:rowOff>
    </xdr:from>
    <xdr:to>
      <xdr:col>23</xdr:col>
      <xdr:colOff>568325</xdr:colOff>
      <xdr:row>36</xdr:row>
      <xdr:rowOff>68256</xdr:rowOff>
    </xdr:to>
    <xdr:sp macro="" textlink="">
      <xdr:nvSpPr>
        <xdr:cNvPr id="519" name="フローチャート : 判断 518"/>
        <xdr:cNvSpPr/>
      </xdr:nvSpPr>
      <xdr:spPr>
        <a:xfrm>
          <a:off x="162687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145815</xdr:rowOff>
    </xdr:from>
    <xdr:to>
      <xdr:col>22</xdr:col>
      <xdr:colOff>365125</xdr:colOff>
      <xdr:row>35</xdr:row>
      <xdr:rowOff>104724</xdr:rowOff>
    </xdr:to>
    <xdr:cxnSp macro="">
      <xdr:nvCxnSpPr>
        <xdr:cNvPr id="520" name="直線コネクタ 519"/>
        <xdr:cNvCxnSpPr/>
      </xdr:nvCxnSpPr>
      <xdr:spPr>
        <a:xfrm flipV="1">
          <a:off x="14592300" y="5460765"/>
          <a:ext cx="889000" cy="6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131286</xdr:rowOff>
    </xdr:from>
    <xdr:to>
      <xdr:col>22</xdr:col>
      <xdr:colOff>415925</xdr:colOff>
      <xdr:row>36</xdr:row>
      <xdr:rowOff>61436</xdr:rowOff>
    </xdr:to>
    <xdr:sp macro="" textlink="">
      <xdr:nvSpPr>
        <xdr:cNvPr id="521" name="フローチャート : 判断 520"/>
        <xdr:cNvSpPr/>
      </xdr:nvSpPr>
      <xdr:spPr>
        <a:xfrm>
          <a:off x="15430500" y="613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52563</xdr:rowOff>
    </xdr:from>
    <xdr:ext cx="534377" cy="259045"/>
    <xdr:sp macro="" textlink="">
      <xdr:nvSpPr>
        <xdr:cNvPr id="522" name="テキスト ボックス 521"/>
        <xdr:cNvSpPr txBox="1"/>
      </xdr:nvSpPr>
      <xdr:spPr>
        <a:xfrm>
          <a:off x="15214111" y="6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52451</xdr:rowOff>
    </xdr:from>
    <xdr:to>
      <xdr:col>21</xdr:col>
      <xdr:colOff>161925</xdr:colOff>
      <xdr:row>35</xdr:row>
      <xdr:rowOff>104724</xdr:rowOff>
    </xdr:to>
    <xdr:cxnSp macro="">
      <xdr:nvCxnSpPr>
        <xdr:cNvPr id="523" name="直線コネクタ 522"/>
        <xdr:cNvCxnSpPr/>
      </xdr:nvCxnSpPr>
      <xdr:spPr>
        <a:xfrm>
          <a:off x="13703300" y="6053201"/>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31388</xdr:rowOff>
    </xdr:from>
    <xdr:to>
      <xdr:col>21</xdr:col>
      <xdr:colOff>212725</xdr:colOff>
      <xdr:row>36</xdr:row>
      <xdr:rowOff>132988</xdr:rowOff>
    </xdr:to>
    <xdr:sp macro="" textlink="">
      <xdr:nvSpPr>
        <xdr:cNvPr id="524" name="フローチャート : 判断 523"/>
        <xdr:cNvSpPr/>
      </xdr:nvSpPr>
      <xdr:spPr>
        <a:xfrm>
          <a:off x="14541500" y="62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124115</xdr:rowOff>
    </xdr:from>
    <xdr:ext cx="534377" cy="259045"/>
    <xdr:sp macro="" textlink="">
      <xdr:nvSpPr>
        <xdr:cNvPr id="525" name="テキスト ボックス 524"/>
        <xdr:cNvSpPr txBox="1"/>
      </xdr:nvSpPr>
      <xdr:spPr>
        <a:xfrm>
          <a:off x="14325111" y="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52451</xdr:rowOff>
    </xdr:from>
    <xdr:to>
      <xdr:col>19</xdr:col>
      <xdr:colOff>644525</xdr:colOff>
      <xdr:row>35</xdr:row>
      <xdr:rowOff>108039</xdr:rowOff>
    </xdr:to>
    <xdr:cxnSp macro="">
      <xdr:nvCxnSpPr>
        <xdr:cNvPr id="526" name="直線コネクタ 525"/>
        <xdr:cNvCxnSpPr/>
      </xdr:nvCxnSpPr>
      <xdr:spPr>
        <a:xfrm flipV="1">
          <a:off x="12814300" y="6053201"/>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46571</xdr:rowOff>
    </xdr:from>
    <xdr:to>
      <xdr:col>20</xdr:col>
      <xdr:colOff>9525</xdr:colOff>
      <xdr:row>36</xdr:row>
      <xdr:rowOff>148171</xdr:rowOff>
    </xdr:to>
    <xdr:sp macro="" textlink="">
      <xdr:nvSpPr>
        <xdr:cNvPr id="527" name="フローチャート : 判断 526"/>
        <xdr:cNvSpPr/>
      </xdr:nvSpPr>
      <xdr:spPr>
        <a:xfrm>
          <a:off x="13652500" y="62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139298</xdr:rowOff>
    </xdr:from>
    <xdr:ext cx="534377" cy="259045"/>
    <xdr:sp macro="" textlink="">
      <xdr:nvSpPr>
        <xdr:cNvPr id="528" name="テキスト ボックス 527"/>
        <xdr:cNvSpPr txBox="1"/>
      </xdr:nvSpPr>
      <xdr:spPr>
        <a:xfrm>
          <a:off x="13436111" y="63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27521</xdr:rowOff>
    </xdr:from>
    <xdr:to>
      <xdr:col>18</xdr:col>
      <xdr:colOff>492125</xdr:colOff>
      <xdr:row>36</xdr:row>
      <xdr:rowOff>129121</xdr:rowOff>
    </xdr:to>
    <xdr:sp macro="" textlink="">
      <xdr:nvSpPr>
        <xdr:cNvPr id="529" name="フローチャート : 判断 528"/>
        <xdr:cNvSpPr/>
      </xdr:nvSpPr>
      <xdr:spPr>
        <a:xfrm>
          <a:off x="12763500" y="61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120248</xdr:rowOff>
    </xdr:from>
    <xdr:ext cx="534377" cy="259045"/>
    <xdr:sp macro="" textlink="">
      <xdr:nvSpPr>
        <xdr:cNvPr id="530" name="テキスト ボックス 529"/>
        <xdr:cNvSpPr txBox="1"/>
      </xdr:nvSpPr>
      <xdr:spPr>
        <a:xfrm>
          <a:off x="12547111" y="62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128143</xdr:rowOff>
    </xdr:from>
    <xdr:to>
      <xdr:col>23</xdr:col>
      <xdr:colOff>568325</xdr:colOff>
      <xdr:row>33</xdr:row>
      <xdr:rowOff>58293</xdr:rowOff>
    </xdr:to>
    <xdr:sp macro="" textlink="">
      <xdr:nvSpPr>
        <xdr:cNvPr id="536" name="円/楕円 535"/>
        <xdr:cNvSpPr/>
      </xdr:nvSpPr>
      <xdr:spPr>
        <a:xfrm>
          <a:off x="162687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62768</xdr:rowOff>
    </xdr:from>
    <xdr:ext cx="534377" cy="259045"/>
    <xdr:sp macro="" textlink="">
      <xdr:nvSpPr>
        <xdr:cNvPr id="537" name="消防費該当値テキスト"/>
        <xdr:cNvSpPr txBox="1"/>
      </xdr:nvSpPr>
      <xdr:spPr>
        <a:xfrm>
          <a:off x="16370300" y="55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95015</xdr:rowOff>
    </xdr:from>
    <xdr:to>
      <xdr:col>22</xdr:col>
      <xdr:colOff>415925</xdr:colOff>
      <xdr:row>32</xdr:row>
      <xdr:rowOff>25165</xdr:rowOff>
    </xdr:to>
    <xdr:sp macro="" textlink="">
      <xdr:nvSpPr>
        <xdr:cNvPr id="538" name="円/楕円 537"/>
        <xdr:cNvSpPr/>
      </xdr:nvSpPr>
      <xdr:spPr>
        <a:xfrm>
          <a:off x="15430500" y="54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41692</xdr:rowOff>
    </xdr:from>
    <xdr:ext cx="534377" cy="259045"/>
    <xdr:sp macro="" textlink="">
      <xdr:nvSpPr>
        <xdr:cNvPr id="539" name="テキスト ボックス 538"/>
        <xdr:cNvSpPr txBox="1"/>
      </xdr:nvSpPr>
      <xdr:spPr>
        <a:xfrm>
          <a:off x="15214111" y="51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53924</xdr:rowOff>
    </xdr:from>
    <xdr:to>
      <xdr:col>21</xdr:col>
      <xdr:colOff>212725</xdr:colOff>
      <xdr:row>35</xdr:row>
      <xdr:rowOff>155524</xdr:rowOff>
    </xdr:to>
    <xdr:sp macro="" textlink="">
      <xdr:nvSpPr>
        <xdr:cNvPr id="540" name="円/楕円 539"/>
        <xdr:cNvSpPr/>
      </xdr:nvSpPr>
      <xdr:spPr>
        <a:xfrm>
          <a:off x="14541500" y="6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601</xdr:rowOff>
    </xdr:from>
    <xdr:ext cx="534377" cy="259045"/>
    <xdr:sp macro="" textlink="">
      <xdr:nvSpPr>
        <xdr:cNvPr id="541" name="テキスト ボックス 540"/>
        <xdr:cNvSpPr txBox="1"/>
      </xdr:nvSpPr>
      <xdr:spPr>
        <a:xfrm>
          <a:off x="14325111" y="5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1651</xdr:rowOff>
    </xdr:from>
    <xdr:to>
      <xdr:col>20</xdr:col>
      <xdr:colOff>9525</xdr:colOff>
      <xdr:row>35</xdr:row>
      <xdr:rowOff>103251</xdr:rowOff>
    </xdr:to>
    <xdr:sp macro="" textlink="">
      <xdr:nvSpPr>
        <xdr:cNvPr id="542" name="円/楕円 541"/>
        <xdr:cNvSpPr/>
      </xdr:nvSpPr>
      <xdr:spPr>
        <a:xfrm>
          <a:off x="13652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119778</xdr:rowOff>
    </xdr:from>
    <xdr:ext cx="534377" cy="259045"/>
    <xdr:sp macro="" textlink="">
      <xdr:nvSpPr>
        <xdr:cNvPr id="543" name="テキスト ボックス 542"/>
        <xdr:cNvSpPr txBox="1"/>
      </xdr:nvSpPr>
      <xdr:spPr>
        <a:xfrm>
          <a:off x="134361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57239</xdr:rowOff>
    </xdr:from>
    <xdr:to>
      <xdr:col>18</xdr:col>
      <xdr:colOff>492125</xdr:colOff>
      <xdr:row>35</xdr:row>
      <xdr:rowOff>158839</xdr:rowOff>
    </xdr:to>
    <xdr:sp macro="" textlink="">
      <xdr:nvSpPr>
        <xdr:cNvPr id="544" name="円/楕円 543"/>
        <xdr:cNvSpPr/>
      </xdr:nvSpPr>
      <xdr:spPr>
        <a:xfrm>
          <a:off x="12763500" y="60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3916</xdr:rowOff>
    </xdr:from>
    <xdr:ext cx="534377" cy="259045"/>
    <xdr:sp macro="" textlink="">
      <xdr:nvSpPr>
        <xdr:cNvPr id="545" name="テキスト ボックス 544"/>
        <xdr:cNvSpPr txBox="1"/>
      </xdr:nvSpPr>
      <xdr:spPr>
        <a:xfrm>
          <a:off x="12547111" y="58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2" name="直線コネクタ 571"/>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3"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4" name="直線コネクタ 573"/>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5"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6" name="直線コネクタ 575"/>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99368</xdr:rowOff>
    </xdr:from>
    <xdr:to>
      <xdr:col>23</xdr:col>
      <xdr:colOff>517525</xdr:colOff>
      <xdr:row>52</xdr:row>
      <xdr:rowOff>9452</xdr:rowOff>
    </xdr:to>
    <xdr:cxnSp macro="">
      <xdr:nvCxnSpPr>
        <xdr:cNvPr id="577" name="直線コネクタ 576"/>
        <xdr:cNvCxnSpPr/>
      </xdr:nvCxnSpPr>
      <xdr:spPr>
        <a:xfrm flipV="1">
          <a:off x="15481300" y="8671868"/>
          <a:ext cx="8382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78"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79" name="フローチャート : 判断 578"/>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9452</xdr:rowOff>
    </xdr:from>
    <xdr:to>
      <xdr:col>22</xdr:col>
      <xdr:colOff>365125</xdr:colOff>
      <xdr:row>53</xdr:row>
      <xdr:rowOff>17214</xdr:rowOff>
    </xdr:to>
    <xdr:cxnSp macro="">
      <xdr:nvCxnSpPr>
        <xdr:cNvPr id="580" name="直線コネクタ 579"/>
        <xdr:cNvCxnSpPr/>
      </xdr:nvCxnSpPr>
      <xdr:spPr>
        <a:xfrm flipV="1">
          <a:off x="14592300" y="8924852"/>
          <a:ext cx="889000" cy="17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1" name="フローチャート : 判断 580"/>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2" name="テキスト ボックス 581"/>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17214</xdr:rowOff>
    </xdr:from>
    <xdr:to>
      <xdr:col>21</xdr:col>
      <xdr:colOff>161925</xdr:colOff>
      <xdr:row>55</xdr:row>
      <xdr:rowOff>48946</xdr:rowOff>
    </xdr:to>
    <xdr:cxnSp macro="">
      <xdr:nvCxnSpPr>
        <xdr:cNvPr id="583" name="直線コネクタ 582"/>
        <xdr:cNvCxnSpPr/>
      </xdr:nvCxnSpPr>
      <xdr:spPr>
        <a:xfrm flipV="1">
          <a:off x="13703300" y="9104064"/>
          <a:ext cx="889000" cy="3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4" name="フローチャート : 判断 583"/>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5" name="テキスト ボックス 584"/>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48946</xdr:rowOff>
    </xdr:from>
    <xdr:to>
      <xdr:col>19</xdr:col>
      <xdr:colOff>644525</xdr:colOff>
      <xdr:row>55</xdr:row>
      <xdr:rowOff>110156</xdr:rowOff>
    </xdr:to>
    <xdr:cxnSp macro="">
      <xdr:nvCxnSpPr>
        <xdr:cNvPr id="586" name="直線コネクタ 585"/>
        <xdr:cNvCxnSpPr/>
      </xdr:nvCxnSpPr>
      <xdr:spPr>
        <a:xfrm flipV="1">
          <a:off x="12814300" y="9478696"/>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87" name="フローチャート : 判断 586"/>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88" name="テキスト ボックス 587"/>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89" name="フローチャート : 判断 588"/>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0" name="テキスト ボックス 589"/>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48568</xdr:rowOff>
    </xdr:from>
    <xdr:to>
      <xdr:col>23</xdr:col>
      <xdr:colOff>568325</xdr:colOff>
      <xdr:row>50</xdr:row>
      <xdr:rowOff>150168</xdr:rowOff>
    </xdr:to>
    <xdr:sp macro="" textlink="">
      <xdr:nvSpPr>
        <xdr:cNvPr id="596" name="円/楕円 595"/>
        <xdr:cNvSpPr/>
      </xdr:nvSpPr>
      <xdr:spPr>
        <a:xfrm>
          <a:off x="16268700" y="86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1595</xdr:rowOff>
    </xdr:from>
    <xdr:ext cx="599010" cy="259045"/>
    <xdr:sp macro="" textlink="">
      <xdr:nvSpPr>
        <xdr:cNvPr id="597" name="教育費該当値テキスト"/>
        <xdr:cNvSpPr txBox="1"/>
      </xdr:nvSpPr>
      <xdr:spPr>
        <a:xfrm>
          <a:off x="16370300" y="8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171,705</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130102</xdr:rowOff>
    </xdr:from>
    <xdr:to>
      <xdr:col>22</xdr:col>
      <xdr:colOff>415925</xdr:colOff>
      <xdr:row>52</xdr:row>
      <xdr:rowOff>60252</xdr:rowOff>
    </xdr:to>
    <xdr:sp macro="" textlink="">
      <xdr:nvSpPr>
        <xdr:cNvPr id="598" name="円/楕円 597"/>
        <xdr:cNvSpPr/>
      </xdr:nvSpPr>
      <xdr:spPr>
        <a:xfrm>
          <a:off x="15430500" y="8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76779</xdr:rowOff>
    </xdr:from>
    <xdr:ext cx="599010" cy="259045"/>
    <xdr:sp macro="" textlink="">
      <xdr:nvSpPr>
        <xdr:cNvPr id="599" name="テキスト ボックス 598"/>
        <xdr:cNvSpPr txBox="1"/>
      </xdr:nvSpPr>
      <xdr:spPr>
        <a:xfrm>
          <a:off x="15181794" y="86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148,465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137864</xdr:rowOff>
    </xdr:from>
    <xdr:to>
      <xdr:col>21</xdr:col>
      <xdr:colOff>212725</xdr:colOff>
      <xdr:row>53</xdr:row>
      <xdr:rowOff>68014</xdr:rowOff>
    </xdr:to>
    <xdr:sp macro="" textlink="">
      <xdr:nvSpPr>
        <xdr:cNvPr id="600" name="円/楕円 599"/>
        <xdr:cNvSpPr/>
      </xdr:nvSpPr>
      <xdr:spPr>
        <a:xfrm>
          <a:off x="14541500" y="9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84541</xdr:rowOff>
    </xdr:from>
    <xdr:ext cx="599010" cy="259045"/>
    <xdr:sp macro="" textlink="">
      <xdr:nvSpPr>
        <xdr:cNvPr id="601" name="テキスト ボックス 600"/>
        <xdr:cNvSpPr txBox="1"/>
      </xdr:nvSpPr>
      <xdr:spPr>
        <a:xfrm>
          <a:off x="14292794" y="88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169596</xdr:rowOff>
    </xdr:from>
    <xdr:to>
      <xdr:col>20</xdr:col>
      <xdr:colOff>9525</xdr:colOff>
      <xdr:row>55</xdr:row>
      <xdr:rowOff>99746</xdr:rowOff>
    </xdr:to>
    <xdr:sp macro="" textlink="">
      <xdr:nvSpPr>
        <xdr:cNvPr id="602" name="円/楕円 601"/>
        <xdr:cNvSpPr/>
      </xdr:nvSpPr>
      <xdr:spPr>
        <a:xfrm>
          <a:off x="13652500" y="94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116273</xdr:rowOff>
    </xdr:from>
    <xdr:ext cx="534377" cy="259045"/>
    <xdr:sp macro="" textlink="">
      <xdr:nvSpPr>
        <xdr:cNvPr id="603" name="テキスト ボックス 602"/>
        <xdr:cNvSpPr txBox="1"/>
      </xdr:nvSpPr>
      <xdr:spPr>
        <a:xfrm>
          <a:off x="13436111" y="9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59356</xdr:rowOff>
    </xdr:from>
    <xdr:to>
      <xdr:col>18</xdr:col>
      <xdr:colOff>492125</xdr:colOff>
      <xdr:row>55</xdr:row>
      <xdr:rowOff>160956</xdr:rowOff>
    </xdr:to>
    <xdr:sp macro="" textlink="">
      <xdr:nvSpPr>
        <xdr:cNvPr id="604" name="円/楕円 603"/>
        <xdr:cNvSpPr/>
      </xdr:nvSpPr>
      <xdr:spPr>
        <a:xfrm>
          <a:off x="12763500" y="94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6033</xdr:rowOff>
    </xdr:from>
    <xdr:ext cx="534377" cy="259045"/>
    <xdr:sp macro="" textlink="">
      <xdr:nvSpPr>
        <xdr:cNvPr id="605" name="テキスト ボックス 604"/>
        <xdr:cNvSpPr txBox="1"/>
      </xdr:nvSpPr>
      <xdr:spPr>
        <a:xfrm>
          <a:off x="12547111" y="92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29" name="直線コネクタ 628"/>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2"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3" name="直線コネクタ 632"/>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91427</xdr:rowOff>
    </xdr:from>
    <xdr:to>
      <xdr:col>23</xdr:col>
      <xdr:colOff>517525</xdr:colOff>
      <xdr:row>79</xdr:row>
      <xdr:rowOff>44450</xdr:rowOff>
    </xdr:to>
    <xdr:cxnSp macro="">
      <xdr:nvCxnSpPr>
        <xdr:cNvPr id="634" name="直線コネクタ 633"/>
        <xdr:cNvCxnSpPr/>
      </xdr:nvCxnSpPr>
      <xdr:spPr>
        <a:xfrm flipV="1">
          <a:off x="15481300" y="13464527"/>
          <a:ext cx="8382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5"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6" name="フローチャート : 判断 635"/>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61252</xdr:rowOff>
    </xdr:from>
    <xdr:to>
      <xdr:col>22</xdr:col>
      <xdr:colOff>365125</xdr:colOff>
      <xdr:row>79</xdr:row>
      <xdr:rowOff>44450</xdr:rowOff>
    </xdr:to>
    <xdr:cxnSp macro="">
      <xdr:nvCxnSpPr>
        <xdr:cNvPr id="637" name="直線コネクタ 636"/>
        <xdr:cNvCxnSpPr/>
      </xdr:nvCxnSpPr>
      <xdr:spPr>
        <a:xfrm>
          <a:off x="14592300" y="13434352"/>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38" name="フローチャート : 判断 637"/>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39" name="テキスト ボックス 638"/>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61252</xdr:rowOff>
    </xdr:from>
    <xdr:to>
      <xdr:col>21</xdr:col>
      <xdr:colOff>161925</xdr:colOff>
      <xdr:row>79</xdr:row>
      <xdr:rowOff>44450</xdr:rowOff>
    </xdr:to>
    <xdr:cxnSp macro="">
      <xdr:nvCxnSpPr>
        <xdr:cNvPr id="640" name="直線コネクタ 639"/>
        <xdr:cNvCxnSpPr/>
      </xdr:nvCxnSpPr>
      <xdr:spPr>
        <a:xfrm flipV="1">
          <a:off x="13703300" y="13434352"/>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1" name="フローチャート : 判断 640"/>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2" name="テキスト ボックス 641"/>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4" name="フローチャート : 判断 643"/>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5" name="テキスト ボックス 644"/>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6" name="フローチャート : 判断 645"/>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47" name="テキスト ボックス 646"/>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40627</xdr:rowOff>
    </xdr:from>
    <xdr:to>
      <xdr:col>23</xdr:col>
      <xdr:colOff>568325</xdr:colOff>
      <xdr:row>78</xdr:row>
      <xdr:rowOff>142227</xdr:rowOff>
    </xdr:to>
    <xdr:sp macro="" textlink="">
      <xdr:nvSpPr>
        <xdr:cNvPr id="653" name="円/楕円 652"/>
        <xdr:cNvSpPr/>
      </xdr:nvSpPr>
      <xdr:spPr>
        <a:xfrm>
          <a:off x="16268700" y="134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151604</xdr:rowOff>
    </xdr:from>
    <xdr:ext cx="469744" cy="259045"/>
    <xdr:sp macro="" textlink="">
      <xdr:nvSpPr>
        <xdr:cNvPr id="654" name="災害復旧費該当値テキスト"/>
        <xdr:cNvSpPr txBox="1"/>
      </xdr:nvSpPr>
      <xdr:spPr>
        <a:xfrm>
          <a:off x="16370300" y="133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10452</xdr:rowOff>
    </xdr:from>
    <xdr:to>
      <xdr:col>21</xdr:col>
      <xdr:colOff>212725</xdr:colOff>
      <xdr:row>78</xdr:row>
      <xdr:rowOff>112052</xdr:rowOff>
    </xdr:to>
    <xdr:sp macro="" textlink="">
      <xdr:nvSpPr>
        <xdr:cNvPr id="657" name="円/楕円 656"/>
        <xdr:cNvSpPr/>
      </xdr:nvSpPr>
      <xdr:spPr>
        <a:xfrm>
          <a:off x="14541500" y="13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103179</xdr:rowOff>
    </xdr:from>
    <xdr:ext cx="469744" cy="259045"/>
    <xdr:sp macro="" textlink="">
      <xdr:nvSpPr>
        <xdr:cNvPr id="658" name="テキスト ボックス 657"/>
        <xdr:cNvSpPr txBox="1"/>
      </xdr:nvSpPr>
      <xdr:spPr>
        <a:xfrm>
          <a:off x="14357427" y="1347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7" name="直線コネクタ 686"/>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88"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89" name="直線コネクタ 688"/>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0"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1" name="直線コネクタ 690"/>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146507</xdr:rowOff>
    </xdr:from>
    <xdr:to>
      <xdr:col>23</xdr:col>
      <xdr:colOff>517525</xdr:colOff>
      <xdr:row>93</xdr:row>
      <xdr:rowOff>20422</xdr:rowOff>
    </xdr:to>
    <xdr:cxnSp macro="">
      <xdr:nvCxnSpPr>
        <xdr:cNvPr id="692" name="直線コネクタ 691"/>
        <xdr:cNvCxnSpPr/>
      </xdr:nvCxnSpPr>
      <xdr:spPr>
        <a:xfrm>
          <a:off x="15481300" y="15919907"/>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3"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4" name="フローチャート : 判断 693"/>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146507</xdr:rowOff>
    </xdr:from>
    <xdr:to>
      <xdr:col>22</xdr:col>
      <xdr:colOff>365125</xdr:colOff>
      <xdr:row>92</xdr:row>
      <xdr:rowOff>161010</xdr:rowOff>
    </xdr:to>
    <xdr:cxnSp macro="">
      <xdr:nvCxnSpPr>
        <xdr:cNvPr id="695" name="直線コネクタ 694"/>
        <xdr:cNvCxnSpPr/>
      </xdr:nvCxnSpPr>
      <xdr:spPr>
        <a:xfrm flipV="1">
          <a:off x="14592300" y="15919907"/>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6" name="フローチャート : 判断 695"/>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697" name="テキスト ボックス 696"/>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127812</xdr:rowOff>
    </xdr:from>
    <xdr:to>
      <xdr:col>21</xdr:col>
      <xdr:colOff>161925</xdr:colOff>
      <xdr:row>92</xdr:row>
      <xdr:rowOff>161010</xdr:rowOff>
    </xdr:to>
    <xdr:cxnSp macro="">
      <xdr:nvCxnSpPr>
        <xdr:cNvPr id="698" name="直線コネクタ 697"/>
        <xdr:cNvCxnSpPr/>
      </xdr:nvCxnSpPr>
      <xdr:spPr>
        <a:xfrm>
          <a:off x="13703300" y="15901212"/>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699" name="フローチャート : 判断 698"/>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0" name="テキスト ボックス 699"/>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104026</xdr:rowOff>
    </xdr:from>
    <xdr:to>
      <xdr:col>19</xdr:col>
      <xdr:colOff>644525</xdr:colOff>
      <xdr:row>92</xdr:row>
      <xdr:rowOff>127812</xdr:rowOff>
    </xdr:to>
    <xdr:cxnSp macro="">
      <xdr:nvCxnSpPr>
        <xdr:cNvPr id="701" name="直線コネクタ 700"/>
        <xdr:cNvCxnSpPr/>
      </xdr:nvCxnSpPr>
      <xdr:spPr>
        <a:xfrm>
          <a:off x="12814300" y="15877426"/>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2" name="フローチャート : 判断 701"/>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3" name="テキスト ボックス 702"/>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4" name="フローチャート : 判断 703"/>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5" name="テキスト ボックス 704"/>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141072</xdr:rowOff>
    </xdr:from>
    <xdr:to>
      <xdr:col>23</xdr:col>
      <xdr:colOff>568325</xdr:colOff>
      <xdr:row>93</xdr:row>
      <xdr:rowOff>71222</xdr:rowOff>
    </xdr:to>
    <xdr:sp macro="" textlink="">
      <xdr:nvSpPr>
        <xdr:cNvPr id="711" name="円/楕円 710"/>
        <xdr:cNvSpPr/>
      </xdr:nvSpPr>
      <xdr:spPr>
        <a:xfrm>
          <a:off x="16268700" y="159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163949</xdr:rowOff>
    </xdr:from>
    <xdr:ext cx="599010" cy="259045"/>
    <xdr:sp macro="" textlink="">
      <xdr:nvSpPr>
        <xdr:cNvPr id="712" name="公債費該当値テキスト"/>
        <xdr:cNvSpPr txBox="1"/>
      </xdr:nvSpPr>
      <xdr:spPr>
        <a:xfrm>
          <a:off x="16370300" y="157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112,892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95707</xdr:rowOff>
    </xdr:from>
    <xdr:to>
      <xdr:col>22</xdr:col>
      <xdr:colOff>415925</xdr:colOff>
      <xdr:row>93</xdr:row>
      <xdr:rowOff>25857</xdr:rowOff>
    </xdr:to>
    <xdr:sp macro="" textlink="">
      <xdr:nvSpPr>
        <xdr:cNvPr id="713" name="円/楕円 712"/>
        <xdr:cNvSpPr/>
      </xdr:nvSpPr>
      <xdr:spPr>
        <a:xfrm>
          <a:off x="15430500" y="158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42384</xdr:rowOff>
    </xdr:from>
    <xdr:ext cx="599010" cy="259045"/>
    <xdr:sp macro="" textlink="">
      <xdr:nvSpPr>
        <xdr:cNvPr id="714" name="テキスト ボックス 713"/>
        <xdr:cNvSpPr txBox="1"/>
      </xdr:nvSpPr>
      <xdr:spPr>
        <a:xfrm>
          <a:off x="15181794" y="1564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110210</xdr:rowOff>
    </xdr:from>
    <xdr:to>
      <xdr:col>21</xdr:col>
      <xdr:colOff>212725</xdr:colOff>
      <xdr:row>93</xdr:row>
      <xdr:rowOff>40360</xdr:rowOff>
    </xdr:to>
    <xdr:sp macro="" textlink="">
      <xdr:nvSpPr>
        <xdr:cNvPr id="715" name="円/楕円 714"/>
        <xdr:cNvSpPr/>
      </xdr:nvSpPr>
      <xdr:spPr>
        <a:xfrm>
          <a:off x="14541500" y="15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56887</xdr:rowOff>
    </xdr:from>
    <xdr:ext cx="599010" cy="259045"/>
    <xdr:sp macro="" textlink="">
      <xdr:nvSpPr>
        <xdr:cNvPr id="716" name="テキスト ボックス 715"/>
        <xdr:cNvSpPr txBox="1"/>
      </xdr:nvSpPr>
      <xdr:spPr>
        <a:xfrm>
          <a:off x="14292794" y="156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77012</xdr:rowOff>
    </xdr:from>
    <xdr:to>
      <xdr:col>20</xdr:col>
      <xdr:colOff>9525</xdr:colOff>
      <xdr:row>93</xdr:row>
      <xdr:rowOff>7162</xdr:rowOff>
    </xdr:to>
    <xdr:sp macro="" textlink="">
      <xdr:nvSpPr>
        <xdr:cNvPr id="717" name="円/楕円 716"/>
        <xdr:cNvSpPr/>
      </xdr:nvSpPr>
      <xdr:spPr>
        <a:xfrm>
          <a:off x="13652500" y="158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23689</xdr:rowOff>
    </xdr:from>
    <xdr:ext cx="599010" cy="259045"/>
    <xdr:sp macro="" textlink="">
      <xdr:nvSpPr>
        <xdr:cNvPr id="718" name="テキスト ボックス 717"/>
        <xdr:cNvSpPr txBox="1"/>
      </xdr:nvSpPr>
      <xdr:spPr>
        <a:xfrm>
          <a:off x="13403794" y="1562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53226</xdr:rowOff>
    </xdr:from>
    <xdr:to>
      <xdr:col>18</xdr:col>
      <xdr:colOff>492125</xdr:colOff>
      <xdr:row>92</xdr:row>
      <xdr:rowOff>154826</xdr:rowOff>
    </xdr:to>
    <xdr:sp macro="" textlink="">
      <xdr:nvSpPr>
        <xdr:cNvPr id="719" name="円/楕円 718"/>
        <xdr:cNvSpPr/>
      </xdr:nvSpPr>
      <xdr:spPr>
        <a:xfrm>
          <a:off x="12763500" y="15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171353</xdr:rowOff>
    </xdr:from>
    <xdr:ext cx="599010" cy="259045"/>
    <xdr:sp macro="" textlink="">
      <xdr:nvSpPr>
        <xdr:cNvPr id="720" name="テキスト ボックス 719"/>
        <xdr:cNvSpPr txBox="1"/>
      </xdr:nvSpPr>
      <xdr:spPr>
        <a:xfrm>
          <a:off x="12514794" y="1560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4" name="直線コネクタ 743"/>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47"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48" name="直線コネクタ 747"/>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0"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1" name="フローチャート : 判断 750"/>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3" name="フローチャート : 判断 752"/>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4" name="テキスト ボックス 753"/>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6" name="フローチャート : 判断 755"/>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57" name="テキスト ボックス 756"/>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59" name="フローチャート : 判断 758"/>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0" name="テキスト ボックス 759"/>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1" name="フローチャート : 判断 760"/>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2" name="テキスト ボックス 761"/>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9"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農林水産業費においては、住民一人当たり</a:t>
          </a:r>
          <a:r>
            <a:rPr kumimoji="1" lang="en-US" altLang="ja-JP" sz="1100">
              <a:solidFill>
                <a:schemeClr val="dk1"/>
              </a:solidFill>
              <a:latin typeface="+mn-lt"/>
              <a:ea typeface="+mn-ea"/>
              <a:cs typeface="+mn-cs"/>
            </a:rPr>
            <a:t>223,635</a:t>
          </a:r>
          <a:r>
            <a:rPr kumimoji="1" lang="ja-JP" altLang="ja-JP" sz="1100">
              <a:solidFill>
                <a:schemeClr val="dk1"/>
              </a:solidFill>
              <a:latin typeface="+mn-lt"/>
              <a:ea typeface="+mn-ea"/>
              <a:cs typeface="+mn-cs"/>
            </a:rPr>
            <a:t>円となっており、類似団体及び全国平均を大きく上回っています。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主な要因として、本町の一次産業である酪農業・漁業にかかる経費が多額であることがあげられます。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土木費・教育費においては、広大な行政面積を有している特異な地域性から、道路関係にかかる経費、義務教育施設整備事業等が多額であるため、類似団体及び全国平均を大きく上回っている状況です。</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財政調整基金年度末残高と当該年度実質収支額の合計額が、標準財政規模の２０％以上となるよう財政基盤の確保に努めました。</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全会計において赤字となっておらず、黒字額の約９割は別海町水道事業会計によるものとなっています。</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元利償還金は、今後も減少傾向が続くものと見込まれます。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また、基本的には交付税措置のある地方債を借り入れており、元利償還金に対する算入公債費率はある程度維持されるため、実質公債費比率の分子も、減少して行くものと見込まれます。</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latin typeface="+mn-lt"/>
              <a:ea typeface="+mn-ea"/>
              <a:cs typeface="+mn-cs"/>
            </a:rPr>
            <a:t>　財政調整基金等の充当可能基金残高の増が主な要因であり、将来負担比率は、順調に下がり続けています。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また、基本的には交付税措置のある地方債を借り入れており、元利償還金に対する算入公債費率はある程度維持されるため、実質公債費比率の分子も、減少して行くものと見込まれます。</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15,695
15,482
1,319.63
17,701,527
17,575,518
116,189
9,868,651
15,477,819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17701527</v>
      </c>
      <c r="BO4" s="379"/>
      <c r="BP4" s="379"/>
      <c r="BQ4" s="379"/>
      <c r="BR4" s="379"/>
      <c r="BS4" s="379"/>
      <c r="BT4" s="379"/>
      <c r="BU4" s="380"/>
      <c r="BV4" s="378">
        <v>16381047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1.2</v>
      </c>
      <c r="CU4" s="385"/>
      <c r="CV4" s="385"/>
      <c r="CW4" s="385"/>
      <c r="CX4" s="385"/>
      <c r="CY4" s="385"/>
      <c r="CZ4" s="385"/>
      <c r="DA4" s="386"/>
      <c r="DB4" s="384">
        <v>0.8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17575518</v>
      </c>
      <c r="BO5" s="416"/>
      <c r="BP5" s="416"/>
      <c r="BQ5" s="416"/>
      <c r="BR5" s="416"/>
      <c r="BS5" s="416"/>
      <c r="BT5" s="416"/>
      <c r="BU5" s="417"/>
      <c r="BV5" s="415">
        <v>16247316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83.3</v>
      </c>
      <c r="CU5" s="413"/>
      <c r="CV5" s="413"/>
      <c r="CW5" s="413"/>
      <c r="CX5" s="413"/>
      <c r="CY5" s="413"/>
      <c r="CZ5" s="413"/>
      <c r="DA5" s="414"/>
      <c r="DB5" s="412">
        <v>84.3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126009</v>
      </c>
      <c r="BO6" s="416"/>
      <c r="BP6" s="416"/>
      <c r="BQ6" s="416"/>
      <c r="BR6" s="416"/>
      <c r="BS6" s="416"/>
      <c r="BT6" s="416"/>
      <c r="BU6" s="417"/>
      <c r="BV6" s="415">
        <v>133731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87.9</v>
      </c>
      <c r="CU6" s="453"/>
      <c r="CV6" s="453"/>
      <c r="CW6" s="453"/>
      <c r="CX6" s="453"/>
      <c r="CY6" s="453"/>
      <c r="CZ6" s="453"/>
      <c r="DA6" s="454"/>
      <c r="DB6" s="452">
        <v>89.4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9820</v>
      </c>
      <c r="BO7" s="416"/>
      <c r="BP7" s="416"/>
      <c r="BQ7" s="416"/>
      <c r="BR7" s="416"/>
      <c r="BS7" s="416"/>
      <c r="BT7" s="416"/>
      <c r="BU7" s="417"/>
      <c r="BV7" s="415">
        <v>58918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9868651</v>
      </c>
      <c r="CU7" s="416"/>
      <c r="CV7" s="416"/>
      <c r="CW7" s="416"/>
      <c r="CX7" s="416"/>
      <c r="CY7" s="416"/>
      <c r="CZ7" s="416"/>
      <c r="DA7" s="417"/>
      <c r="DB7" s="415">
        <v>9634831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116189</v>
      </c>
      <c r="BO8" s="416"/>
      <c r="BP8" s="416"/>
      <c r="BQ8" s="416"/>
      <c r="BR8" s="416"/>
      <c r="BS8" s="416"/>
      <c r="BT8" s="416"/>
      <c r="BU8" s="417"/>
      <c r="BV8" s="415">
        <v>74813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15273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41376</v>
      </c>
      <c r="BO9" s="416"/>
      <c r="BP9" s="416"/>
      <c r="BQ9" s="416"/>
      <c r="BR9" s="416"/>
      <c r="BS9" s="416"/>
      <c r="BT9" s="416"/>
      <c r="BU9" s="417"/>
      <c r="BV9" s="415">
        <v>-299096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15.7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15855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5200</v>
      </c>
      <c r="BO10" s="416"/>
      <c r="BP10" s="416"/>
      <c r="BQ10" s="416"/>
      <c r="BR10" s="416"/>
      <c r="BS10" s="416"/>
      <c r="BT10" s="416"/>
      <c r="BU10" s="417"/>
      <c r="BV10" s="415">
        <v>5109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15695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15482</v>
      </c>
      <c r="S13" s="497"/>
      <c r="T13" s="497"/>
      <c r="U13" s="497"/>
      <c r="V13" s="498"/>
      <c r="W13" s="431" t="s">
        <v>120</v>
      </c>
      <c r="X13" s="432"/>
      <c r="Y13" s="432"/>
      <c r="Z13" s="432"/>
      <c r="AA13" s="432"/>
      <c r="AB13" s="422"/>
      <c r="AC13" s="466">
        <v>3465</v>
      </c>
      <c r="AD13" s="467"/>
      <c r="AE13" s="467"/>
      <c r="AF13" s="467"/>
      <c r="AG13" s="506"/>
      <c r="AH13" s="466">
        <v>3682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46576</v>
      </c>
      <c r="BO13" s="416"/>
      <c r="BP13" s="416"/>
      <c r="BQ13" s="416"/>
      <c r="BR13" s="416"/>
      <c r="BS13" s="416"/>
      <c r="BT13" s="416"/>
      <c r="BU13" s="417"/>
      <c r="BV13" s="415">
        <v>-293987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15847</v>
      </c>
      <c r="S14" s="497"/>
      <c r="T14" s="497"/>
      <c r="U14" s="497"/>
      <c r="V14" s="498"/>
      <c r="W14" s="405"/>
      <c r="X14" s="406"/>
      <c r="Y14" s="406"/>
      <c r="Z14" s="406"/>
      <c r="AA14" s="406"/>
      <c r="AB14" s="395"/>
      <c r="AC14" s="499">
        <v>40.9</v>
      </c>
      <c r="AD14" s="500"/>
      <c r="AE14" s="500"/>
      <c r="AF14" s="500"/>
      <c r="AG14" s="501"/>
      <c r="AH14" s="499">
        <v>40.1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53.5</v>
      </c>
      <c r="CU14" s="511"/>
      <c r="CV14" s="511"/>
      <c r="CW14" s="511"/>
      <c r="CX14" s="511"/>
      <c r="CY14" s="511"/>
      <c r="CZ14" s="511"/>
      <c r="DA14" s="512"/>
      <c r="DB14" s="510">
        <v>57.6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15639</v>
      </c>
      <c r="S15" s="497"/>
      <c r="T15" s="497"/>
      <c r="U15" s="497"/>
      <c r="V15" s="498"/>
      <c r="W15" s="431" t="s">
        <v>127</v>
      </c>
      <c r="X15" s="432"/>
      <c r="Y15" s="432"/>
      <c r="Z15" s="432"/>
      <c r="AA15" s="432"/>
      <c r="AB15" s="422"/>
      <c r="AC15" s="466">
        <v>1106</v>
      </c>
      <c r="AD15" s="467"/>
      <c r="AE15" s="467"/>
      <c r="AF15" s="467"/>
      <c r="AG15" s="506"/>
      <c r="AH15" s="466">
        <v>1318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2358749</v>
      </c>
      <c r="BO15" s="379"/>
      <c r="BP15" s="379"/>
      <c r="BQ15" s="379"/>
      <c r="BR15" s="379"/>
      <c r="BS15" s="379"/>
      <c r="BT15" s="379"/>
      <c r="BU15" s="380"/>
      <c r="BV15" s="378">
        <v>2252845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13.1</v>
      </c>
      <c r="AD16" s="500"/>
      <c r="AE16" s="500"/>
      <c r="AF16" s="500"/>
      <c r="AG16" s="501"/>
      <c r="AH16" s="499">
        <v>14.4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8764006</v>
      </c>
      <c r="BO16" s="416"/>
      <c r="BP16" s="416"/>
      <c r="BQ16" s="416"/>
      <c r="BR16" s="416"/>
      <c r="BS16" s="416"/>
      <c r="BT16" s="416"/>
      <c r="BU16" s="417"/>
      <c r="BV16" s="415">
        <v>8523870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3894</v>
      </c>
      <c r="AD17" s="467"/>
      <c r="AE17" s="467"/>
      <c r="AF17" s="467"/>
      <c r="AG17" s="506"/>
      <c r="AH17" s="466">
        <v>4175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2940217</v>
      </c>
      <c r="BO17" s="416"/>
      <c r="BP17" s="416"/>
      <c r="BQ17" s="416"/>
      <c r="BR17" s="416"/>
      <c r="BS17" s="416"/>
      <c r="BT17" s="416"/>
      <c r="BU17" s="417"/>
      <c r="BV17" s="415">
        <v>2809485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1319.63</v>
      </c>
      <c r="M18" s="528"/>
      <c r="N18" s="528"/>
      <c r="O18" s="528"/>
      <c r="P18" s="528"/>
      <c r="Q18" s="528"/>
      <c r="R18" s="529"/>
      <c r="S18" s="529"/>
      <c r="T18" s="529"/>
      <c r="U18" s="529"/>
      <c r="V18" s="530"/>
      <c r="W18" s="433"/>
      <c r="X18" s="434"/>
      <c r="Y18" s="434"/>
      <c r="Z18" s="434"/>
      <c r="AA18" s="434"/>
      <c r="AB18" s="425"/>
      <c r="AC18" s="531">
        <v>46</v>
      </c>
      <c r="AD18" s="532"/>
      <c r="AE18" s="532"/>
      <c r="AF18" s="532"/>
      <c r="AG18" s="533"/>
      <c r="AH18" s="531">
        <v>45.5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8379556</v>
      </c>
      <c r="BO18" s="416"/>
      <c r="BP18" s="416"/>
      <c r="BQ18" s="416"/>
      <c r="BR18" s="416"/>
      <c r="BS18" s="416"/>
      <c r="BT18" s="416"/>
      <c r="BU18" s="417"/>
      <c r="BV18" s="415">
        <v>8243736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11447903</v>
      </c>
      <c r="BO19" s="416"/>
      <c r="BP19" s="416"/>
      <c r="BQ19" s="416"/>
      <c r="BR19" s="416"/>
      <c r="BS19" s="416"/>
      <c r="BT19" s="416"/>
      <c r="BU19" s="417"/>
      <c r="BV19" s="415">
        <v>11419138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5997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1" t="s">
        <v>146</v>
      </c>
      <c r="AI22" s="432"/>
      <c r="AJ22" s="432"/>
      <c r="AK22" s="432"/>
      <c r="AL22" s="422"/>
      <c r="AM22" s="571" t="s">
        <v>147</v>
      </c>
      <c r="AN22" s="572"/>
      <c r="AO22" s="572"/>
      <c r="AP22" s="572"/>
      <c r="AQ22" s="572"/>
      <c r="AR22" s="573"/>
      <c r="AS22" s="554" t="s">
        <v>144</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148</v>
      </c>
      <c r="AZ23" s="376"/>
      <c r="BA23" s="376"/>
      <c r="BB23" s="376"/>
      <c r="BC23" s="376"/>
      <c r="BD23" s="376"/>
      <c r="BE23" s="376"/>
      <c r="BF23" s="376"/>
      <c r="BG23" s="376"/>
      <c r="BH23" s="376"/>
      <c r="BI23" s="376"/>
      <c r="BJ23" s="376"/>
      <c r="BK23" s="376"/>
      <c r="BL23" s="376"/>
      <c r="BM23" s="377"/>
      <c r="BN23" s="415">
        <v>15477819</v>
      </c>
      <c r="BO23" s="416"/>
      <c r="BP23" s="416"/>
      <c r="BQ23" s="416"/>
      <c r="BR23" s="416"/>
      <c r="BS23" s="416"/>
      <c r="BT23" s="416"/>
      <c r="BU23" s="417"/>
      <c r="BV23" s="415">
        <v>15211682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7623</v>
      </c>
      <c r="R24" s="467"/>
      <c r="S24" s="467"/>
      <c r="T24" s="467"/>
      <c r="U24" s="467"/>
      <c r="V24" s="506"/>
      <c r="W24" s="561"/>
      <c r="X24" s="549"/>
      <c r="Y24" s="550"/>
      <c r="Z24" s="465" t="s">
        <v>150</v>
      </c>
      <c r="AA24" s="445"/>
      <c r="AB24" s="445"/>
      <c r="AC24" s="445"/>
      <c r="AD24" s="445"/>
      <c r="AE24" s="445"/>
      <c r="AF24" s="445"/>
      <c r="AG24" s="446"/>
      <c r="AH24" s="466">
        <v>259</v>
      </c>
      <c r="AI24" s="467"/>
      <c r="AJ24" s="467"/>
      <c r="AK24" s="467"/>
      <c r="AL24" s="506"/>
      <c r="AM24" s="466">
        <v>759129</v>
      </c>
      <c r="AN24" s="467"/>
      <c r="AO24" s="467"/>
      <c r="AP24" s="467"/>
      <c r="AQ24" s="467"/>
      <c r="AR24" s="506"/>
      <c r="AS24" s="466">
        <v>2931</v>
      </c>
      <c r="AT24" s="467"/>
      <c r="AU24" s="467"/>
      <c r="AV24" s="467"/>
      <c r="AW24" s="467"/>
      <c r="AX24" s="468"/>
      <c r="AY24" s="579" t="s">
        <v>151</v>
      </c>
      <c r="AZ24" s="580"/>
      <c r="BA24" s="580"/>
      <c r="BB24" s="580"/>
      <c r="BC24" s="580"/>
      <c r="BD24" s="580"/>
      <c r="BE24" s="580"/>
      <c r="BF24" s="580"/>
      <c r="BG24" s="580"/>
      <c r="BH24" s="580"/>
      <c r="BI24" s="580"/>
      <c r="BJ24" s="580"/>
      <c r="BK24" s="580"/>
      <c r="BL24" s="580"/>
      <c r="BM24" s="581"/>
      <c r="BN24" s="415">
        <v>13893814</v>
      </c>
      <c r="BO24" s="416"/>
      <c r="BP24" s="416"/>
      <c r="BQ24" s="416"/>
      <c r="BR24" s="416"/>
      <c r="BS24" s="416"/>
      <c r="BT24" s="416"/>
      <c r="BU24" s="417"/>
      <c r="BV24" s="415">
        <v>14276223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6111</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2772229</v>
      </c>
      <c r="BO25" s="379"/>
      <c r="BP25" s="379"/>
      <c r="BQ25" s="379"/>
      <c r="BR25" s="379"/>
      <c r="BS25" s="379"/>
      <c r="BT25" s="379"/>
      <c r="BU25" s="380"/>
      <c r="BV25" s="378">
        <v>2778542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5805</v>
      </c>
      <c r="R26" s="467"/>
      <c r="S26" s="467"/>
      <c r="T26" s="467"/>
      <c r="U26" s="467"/>
      <c r="V26" s="506"/>
      <c r="W26" s="561"/>
      <c r="X26" s="549"/>
      <c r="Y26" s="550"/>
      <c r="Z26" s="465" t="s">
        <v>156</v>
      </c>
      <c r="AA26" s="585"/>
      <c r="AB26" s="585"/>
      <c r="AC26" s="585"/>
      <c r="AD26" s="585"/>
      <c r="AE26" s="585"/>
      <c r="AF26" s="585"/>
      <c r="AG26" s="586"/>
      <c r="AH26" s="466">
        <v>9</v>
      </c>
      <c r="AI26" s="467"/>
      <c r="AJ26" s="467"/>
      <c r="AK26" s="467"/>
      <c r="AL26" s="506"/>
      <c r="AM26" s="466">
        <v>28413</v>
      </c>
      <c r="AN26" s="467"/>
      <c r="AO26" s="467"/>
      <c r="AP26" s="467"/>
      <c r="AQ26" s="467"/>
      <c r="AR26" s="506"/>
      <c r="AS26" s="466">
        <v>3157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3060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39778</v>
      </c>
      <c r="AN27" s="467"/>
      <c r="AO27" s="467"/>
      <c r="AP27" s="467"/>
      <c r="AQ27" s="467"/>
      <c r="AR27" s="506"/>
      <c r="AS27" s="466">
        <v>3315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2">
        <v>175887</v>
      </c>
      <c r="BO27" s="583"/>
      <c r="BP27" s="583"/>
      <c r="BQ27" s="583"/>
      <c r="BR27" s="583"/>
      <c r="BS27" s="583"/>
      <c r="BT27" s="583"/>
      <c r="BU27" s="584"/>
      <c r="BV27" s="582">
        <v>175843</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2460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2985611</v>
      </c>
      <c r="BO28" s="379"/>
      <c r="BP28" s="379"/>
      <c r="BQ28" s="379"/>
      <c r="BR28" s="379"/>
      <c r="BS28" s="379"/>
      <c r="BT28" s="379"/>
      <c r="BU28" s="380"/>
      <c r="BV28" s="378">
        <v>2940411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2220</v>
      </c>
      <c r="R29" s="467"/>
      <c r="S29" s="467"/>
      <c r="T29" s="467"/>
      <c r="U29" s="467"/>
      <c r="V29" s="506"/>
      <c r="W29" s="562"/>
      <c r="X29" s="563"/>
      <c r="Y29" s="564"/>
      <c r="Z29" s="465" t="s">
        <v>166</v>
      </c>
      <c r="AA29" s="445"/>
      <c r="AB29" s="445"/>
      <c r="AC29" s="445"/>
      <c r="AD29" s="445"/>
      <c r="AE29" s="445"/>
      <c r="AF29" s="445"/>
      <c r="AG29" s="446"/>
      <c r="AH29" s="466">
        <v>271</v>
      </c>
      <c r="AI29" s="467"/>
      <c r="AJ29" s="467"/>
      <c r="AK29" s="467"/>
      <c r="AL29" s="506"/>
      <c r="AM29" s="466">
        <v>798907</v>
      </c>
      <c r="AN29" s="467"/>
      <c r="AO29" s="467"/>
      <c r="AP29" s="467"/>
      <c r="AQ29" s="467"/>
      <c r="AR29" s="506"/>
      <c r="AS29" s="466">
        <v>2948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589431</v>
      </c>
      <c r="BO29" s="416"/>
      <c r="BP29" s="416"/>
      <c r="BQ29" s="416"/>
      <c r="BR29" s="416"/>
      <c r="BS29" s="416"/>
      <c r="BT29" s="416"/>
      <c r="BU29" s="417"/>
      <c r="BV29" s="415">
        <v>622336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169</v>
      </c>
      <c r="BD30" s="580"/>
      <c r="BE30" s="580"/>
      <c r="BF30" s="580"/>
      <c r="BG30" s="580"/>
      <c r="BH30" s="580"/>
      <c r="BI30" s="580"/>
      <c r="BJ30" s="580"/>
      <c r="BK30" s="580"/>
      <c r="BL30" s="580"/>
      <c r="BM30" s="581"/>
      <c r="BN30" s="582">
        <v>1259994</v>
      </c>
      <c r="BO30" s="583"/>
      <c r="BP30" s="583"/>
      <c r="BQ30" s="583"/>
      <c r="BR30" s="583"/>
      <c r="BS30" s="583"/>
      <c r="BT30" s="583"/>
      <c r="BU30" s="584"/>
      <c r="BV30" s="582">
        <v>933758</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別海町水道事業会計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根室北部消防事務組合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別海町観光開発公社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町立別海病院事業会計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中標津町外２町葬斎組合</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別海町酪農研修牧場</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根室北部廃棄物処理広域連合</v>
      </c>
      <c r="BZ36" s="597"/>
      <c r="CA36" s="597"/>
      <c r="CB36" s="597"/>
      <c r="CC36" s="597"/>
      <c r="CD36" s="597"/>
      <c r="CE36" s="597"/>
      <c r="CF36" s="597"/>
      <c r="CG36" s="597"/>
      <c r="CH36" s="597"/>
      <c r="CI36" s="597"/>
      <c r="CJ36" s="597"/>
      <c r="CK36" s="597"/>
      <c r="CL36" s="597"/>
      <c r="CM36" s="597"/>
      <c r="CN36" s="165"/>
      <c r="CO36" s="596">
        <f t="shared" si="3"/>
        <v>14</v>
      </c>
      <c r="CP36" s="596"/>
      <c r="CQ36" s="597" t="str">
        <f>IF('各会計、関係団体の財政状況及び健全化判断比率'!BS9="","",'各会計、関係団体の財政状況及び健全化判断比率'!BS9)</f>
        <v>べつかい乳業公社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15</v>
      </c>
      <c r="CP37" s="596"/>
      <c r="CQ37" s="597" t="str">
        <f>IF('各会計、関係団体の財政状況及び健全化判断比率'!BS10="","",'各会計、関係団体の財政状況及び健全化判断比率'!BS10)</f>
        <v>別海バイオガス発電株式会社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2315948</v>
      </c>
      <c r="S5" s="613"/>
      <c r="T5" s="613"/>
      <c r="U5" s="613"/>
      <c r="V5" s="613"/>
      <c r="W5" s="613"/>
      <c r="X5" s="613"/>
      <c r="Y5" s="614"/>
      <c r="Z5" s="615">
        <v>13.1</v>
      </c>
      <c r="AA5" s="615"/>
      <c r="AB5" s="615"/>
      <c r="AC5" s="615"/>
      <c r="AD5" s="616">
        <v>2315948</v>
      </c>
      <c r="AE5" s="616"/>
      <c r="AF5" s="616"/>
      <c r="AG5" s="616"/>
      <c r="AH5" s="616"/>
      <c r="AI5" s="616"/>
      <c r="AJ5" s="616"/>
      <c r="AK5" s="616"/>
      <c r="AL5" s="617">
        <v>24.3</v>
      </c>
      <c r="AM5" s="618"/>
      <c r="AN5" s="618"/>
      <c r="AO5" s="619"/>
      <c r="AP5" s="609" t="s">
        <v>205</v>
      </c>
      <c r="AQ5" s="610"/>
      <c r="AR5" s="610"/>
      <c r="AS5" s="610"/>
      <c r="AT5" s="610"/>
      <c r="AU5" s="610"/>
      <c r="AV5" s="610"/>
      <c r="AW5" s="610"/>
      <c r="AX5" s="610"/>
      <c r="AY5" s="610"/>
      <c r="AZ5" s="610"/>
      <c r="BA5" s="610"/>
      <c r="BB5" s="610"/>
      <c r="BC5" s="610"/>
      <c r="BD5" s="610"/>
      <c r="BE5" s="610"/>
      <c r="BF5" s="611"/>
      <c r="BG5" s="623">
        <v>2312794</v>
      </c>
      <c r="BH5" s="624"/>
      <c r="BI5" s="624"/>
      <c r="BJ5" s="624"/>
      <c r="BK5" s="624"/>
      <c r="BL5" s="624"/>
      <c r="BM5" s="624"/>
      <c r="BN5" s="625"/>
      <c r="BO5" s="626">
        <v>99.9</v>
      </c>
      <c r="BP5" s="626"/>
      <c r="BQ5" s="626"/>
      <c r="BR5" s="626"/>
      <c r="BS5" s="627">
        <v>28940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374717</v>
      </c>
      <c r="S6" s="624"/>
      <c r="T6" s="624"/>
      <c r="U6" s="624"/>
      <c r="V6" s="624"/>
      <c r="W6" s="624"/>
      <c r="X6" s="624"/>
      <c r="Y6" s="625"/>
      <c r="Z6" s="626">
        <v>2.1</v>
      </c>
      <c r="AA6" s="626"/>
      <c r="AB6" s="626"/>
      <c r="AC6" s="626"/>
      <c r="AD6" s="627">
        <v>374717</v>
      </c>
      <c r="AE6" s="627"/>
      <c r="AF6" s="627"/>
      <c r="AG6" s="627"/>
      <c r="AH6" s="627"/>
      <c r="AI6" s="627"/>
      <c r="AJ6" s="627"/>
      <c r="AK6" s="627"/>
      <c r="AL6" s="628">
        <v>3.9</v>
      </c>
      <c r="AM6" s="629"/>
      <c r="AN6" s="629"/>
      <c r="AO6" s="630"/>
      <c r="AP6" s="620" t="s">
        <v>210</v>
      </c>
      <c r="AQ6" s="621"/>
      <c r="AR6" s="621"/>
      <c r="AS6" s="621"/>
      <c r="AT6" s="621"/>
      <c r="AU6" s="621"/>
      <c r="AV6" s="621"/>
      <c r="AW6" s="621"/>
      <c r="AX6" s="621"/>
      <c r="AY6" s="621"/>
      <c r="AZ6" s="621"/>
      <c r="BA6" s="621"/>
      <c r="BB6" s="621"/>
      <c r="BC6" s="621"/>
      <c r="BD6" s="621"/>
      <c r="BE6" s="621"/>
      <c r="BF6" s="622"/>
      <c r="BG6" s="623">
        <v>2312794</v>
      </c>
      <c r="BH6" s="624"/>
      <c r="BI6" s="624"/>
      <c r="BJ6" s="624"/>
      <c r="BK6" s="624"/>
      <c r="BL6" s="624"/>
      <c r="BM6" s="624"/>
      <c r="BN6" s="625"/>
      <c r="BO6" s="626">
        <v>99.9</v>
      </c>
      <c r="BP6" s="626"/>
      <c r="BQ6" s="626"/>
      <c r="BR6" s="626"/>
      <c r="BS6" s="627">
        <v>28940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119902</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119902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3891</v>
      </c>
      <c r="S7" s="624"/>
      <c r="T7" s="624"/>
      <c r="U7" s="624"/>
      <c r="V7" s="624"/>
      <c r="W7" s="624"/>
      <c r="X7" s="624"/>
      <c r="Y7" s="625"/>
      <c r="Z7" s="626">
        <v>0</v>
      </c>
      <c r="AA7" s="626"/>
      <c r="AB7" s="626"/>
      <c r="AC7" s="626"/>
      <c r="AD7" s="627">
        <v>3891</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1174225</v>
      </c>
      <c r="BH7" s="624"/>
      <c r="BI7" s="624"/>
      <c r="BJ7" s="624"/>
      <c r="BK7" s="624"/>
      <c r="BL7" s="624"/>
      <c r="BM7" s="624"/>
      <c r="BN7" s="625"/>
      <c r="BO7" s="626">
        <v>50.7</v>
      </c>
      <c r="BP7" s="626"/>
      <c r="BQ7" s="626"/>
      <c r="BR7" s="626"/>
      <c r="BS7" s="627">
        <v>28940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1967274</v>
      </c>
      <c r="CS7" s="624"/>
      <c r="CT7" s="624"/>
      <c r="CU7" s="624"/>
      <c r="CV7" s="624"/>
      <c r="CW7" s="624"/>
      <c r="CX7" s="624"/>
      <c r="CY7" s="625"/>
      <c r="CZ7" s="626">
        <v>11.2</v>
      </c>
      <c r="DA7" s="626"/>
      <c r="DB7" s="626"/>
      <c r="DC7" s="626"/>
      <c r="DD7" s="632">
        <v>119443</v>
      </c>
      <c r="DE7" s="624"/>
      <c r="DF7" s="624"/>
      <c r="DG7" s="624"/>
      <c r="DH7" s="624"/>
      <c r="DI7" s="624"/>
      <c r="DJ7" s="624"/>
      <c r="DK7" s="624"/>
      <c r="DL7" s="624"/>
      <c r="DM7" s="624"/>
      <c r="DN7" s="624"/>
      <c r="DO7" s="624"/>
      <c r="DP7" s="625"/>
      <c r="DQ7" s="632">
        <v>1771215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7887</v>
      </c>
      <c r="S8" s="624"/>
      <c r="T8" s="624"/>
      <c r="U8" s="624"/>
      <c r="V8" s="624"/>
      <c r="W8" s="624"/>
      <c r="X8" s="624"/>
      <c r="Y8" s="625"/>
      <c r="Z8" s="626">
        <v>0</v>
      </c>
      <c r="AA8" s="626"/>
      <c r="AB8" s="626"/>
      <c r="AC8" s="626"/>
      <c r="AD8" s="627">
        <v>7887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28678</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2672418</v>
      </c>
      <c r="CS8" s="624"/>
      <c r="CT8" s="624"/>
      <c r="CU8" s="624"/>
      <c r="CV8" s="624"/>
      <c r="CW8" s="624"/>
      <c r="CX8" s="624"/>
      <c r="CY8" s="625"/>
      <c r="CZ8" s="626">
        <v>15.2</v>
      </c>
      <c r="DA8" s="626"/>
      <c r="DB8" s="626"/>
      <c r="DC8" s="626"/>
      <c r="DD8" s="632">
        <v>31779</v>
      </c>
      <c r="DE8" s="624"/>
      <c r="DF8" s="624"/>
      <c r="DG8" s="624"/>
      <c r="DH8" s="624"/>
      <c r="DI8" s="624"/>
      <c r="DJ8" s="624"/>
      <c r="DK8" s="624"/>
      <c r="DL8" s="624"/>
      <c r="DM8" s="624"/>
      <c r="DN8" s="624"/>
      <c r="DO8" s="624"/>
      <c r="DP8" s="625"/>
      <c r="DQ8" s="632">
        <v>1704269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6604</v>
      </c>
      <c r="S9" s="624"/>
      <c r="T9" s="624"/>
      <c r="U9" s="624"/>
      <c r="V9" s="624"/>
      <c r="W9" s="624"/>
      <c r="X9" s="624"/>
      <c r="Y9" s="625"/>
      <c r="Z9" s="626">
        <v>0</v>
      </c>
      <c r="AA9" s="626"/>
      <c r="AB9" s="626"/>
      <c r="AC9" s="626"/>
      <c r="AD9" s="627">
        <v>6604</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989617</v>
      </c>
      <c r="BH9" s="624"/>
      <c r="BI9" s="624"/>
      <c r="BJ9" s="624"/>
      <c r="BK9" s="624"/>
      <c r="BL9" s="624"/>
      <c r="BM9" s="624"/>
      <c r="BN9" s="625"/>
      <c r="BO9" s="626">
        <v>42.7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1729762</v>
      </c>
      <c r="CS9" s="624"/>
      <c r="CT9" s="624"/>
      <c r="CU9" s="624"/>
      <c r="CV9" s="624"/>
      <c r="CW9" s="624"/>
      <c r="CX9" s="624"/>
      <c r="CY9" s="625"/>
      <c r="CZ9" s="626">
        <v>9.8000000000000007</v>
      </c>
      <c r="DA9" s="626"/>
      <c r="DB9" s="626"/>
      <c r="DC9" s="626"/>
      <c r="DD9" s="632">
        <v>120535</v>
      </c>
      <c r="DE9" s="624"/>
      <c r="DF9" s="624"/>
      <c r="DG9" s="624"/>
      <c r="DH9" s="624"/>
      <c r="DI9" s="624"/>
      <c r="DJ9" s="624"/>
      <c r="DK9" s="624"/>
      <c r="DL9" s="624"/>
      <c r="DM9" s="624"/>
      <c r="DN9" s="624"/>
      <c r="DO9" s="624"/>
      <c r="DP9" s="625"/>
      <c r="DQ9" s="632">
        <v>1614045</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314258</v>
      </c>
      <c r="S10" s="624"/>
      <c r="T10" s="624"/>
      <c r="U10" s="624"/>
      <c r="V10" s="624"/>
      <c r="W10" s="624"/>
      <c r="X10" s="624"/>
      <c r="Y10" s="625"/>
      <c r="Z10" s="626">
        <v>1.8</v>
      </c>
      <c r="AA10" s="626"/>
      <c r="AB10" s="626"/>
      <c r="AC10" s="626"/>
      <c r="AD10" s="627">
        <v>314258</v>
      </c>
      <c r="AE10" s="627"/>
      <c r="AF10" s="627"/>
      <c r="AG10" s="627"/>
      <c r="AH10" s="627"/>
      <c r="AI10" s="627"/>
      <c r="AJ10" s="627"/>
      <c r="AK10" s="627"/>
      <c r="AL10" s="628">
        <v>3.3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64034</v>
      </c>
      <c r="BH10" s="624"/>
      <c r="BI10" s="624"/>
      <c r="BJ10" s="624"/>
      <c r="BK10" s="624"/>
      <c r="BL10" s="624"/>
      <c r="BM10" s="624"/>
      <c r="BN10" s="625"/>
      <c r="BO10" s="626">
        <v>2.8</v>
      </c>
      <c r="BP10" s="626"/>
      <c r="BQ10" s="626"/>
      <c r="BR10" s="626"/>
      <c r="BS10" s="632">
        <v>10713</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667</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667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91896</v>
      </c>
      <c r="BH11" s="624"/>
      <c r="BI11" s="624"/>
      <c r="BJ11" s="624"/>
      <c r="BK11" s="624"/>
      <c r="BL11" s="624"/>
      <c r="BM11" s="624"/>
      <c r="BN11" s="625"/>
      <c r="BO11" s="626">
        <v>4</v>
      </c>
      <c r="BP11" s="626"/>
      <c r="BQ11" s="626"/>
      <c r="BR11" s="626"/>
      <c r="BS11" s="632">
        <v>18227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3509946</v>
      </c>
      <c r="CS11" s="624"/>
      <c r="CT11" s="624"/>
      <c r="CU11" s="624"/>
      <c r="CV11" s="624"/>
      <c r="CW11" s="624"/>
      <c r="CX11" s="624"/>
      <c r="CY11" s="625"/>
      <c r="CZ11" s="626">
        <v>20</v>
      </c>
      <c r="DA11" s="626"/>
      <c r="DB11" s="626"/>
      <c r="DC11" s="626"/>
      <c r="DD11" s="632">
        <v>1779068</v>
      </c>
      <c r="DE11" s="624"/>
      <c r="DF11" s="624"/>
      <c r="DG11" s="624"/>
      <c r="DH11" s="624"/>
      <c r="DI11" s="624"/>
      <c r="DJ11" s="624"/>
      <c r="DK11" s="624"/>
      <c r="DL11" s="624"/>
      <c r="DM11" s="624"/>
      <c r="DN11" s="624"/>
      <c r="DO11" s="624"/>
      <c r="DP11" s="625"/>
      <c r="DQ11" s="632">
        <v>805240</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956699</v>
      </c>
      <c r="BH12" s="624"/>
      <c r="BI12" s="624"/>
      <c r="BJ12" s="624"/>
      <c r="BK12" s="624"/>
      <c r="BL12" s="624"/>
      <c r="BM12" s="624"/>
      <c r="BN12" s="625"/>
      <c r="BO12" s="626">
        <v>41.3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276885</v>
      </c>
      <c r="CS12" s="624"/>
      <c r="CT12" s="624"/>
      <c r="CU12" s="624"/>
      <c r="CV12" s="624"/>
      <c r="CW12" s="624"/>
      <c r="CX12" s="624"/>
      <c r="CY12" s="625"/>
      <c r="CZ12" s="626">
        <v>1.6</v>
      </c>
      <c r="DA12" s="626"/>
      <c r="DB12" s="626"/>
      <c r="DC12" s="626"/>
      <c r="DD12" s="632">
        <v>36083</v>
      </c>
      <c r="DE12" s="624"/>
      <c r="DF12" s="624"/>
      <c r="DG12" s="624"/>
      <c r="DH12" s="624"/>
      <c r="DI12" s="624"/>
      <c r="DJ12" s="624"/>
      <c r="DK12" s="624"/>
      <c r="DL12" s="624"/>
      <c r="DM12" s="624"/>
      <c r="DN12" s="624"/>
      <c r="DO12" s="624"/>
      <c r="DP12" s="625"/>
      <c r="DQ12" s="632">
        <v>273226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56065</v>
      </c>
      <c r="S13" s="624"/>
      <c r="T13" s="624"/>
      <c r="U13" s="624"/>
      <c r="V13" s="624"/>
      <c r="W13" s="624"/>
      <c r="X13" s="624"/>
      <c r="Y13" s="625"/>
      <c r="Z13" s="626">
        <v>0.3</v>
      </c>
      <c r="AA13" s="626"/>
      <c r="AB13" s="626"/>
      <c r="AC13" s="626"/>
      <c r="AD13" s="627">
        <v>56065</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950019</v>
      </c>
      <c r="BH13" s="624"/>
      <c r="BI13" s="624"/>
      <c r="BJ13" s="624"/>
      <c r="BK13" s="624"/>
      <c r="BL13" s="624"/>
      <c r="BM13" s="624"/>
      <c r="BN13" s="625"/>
      <c r="BO13" s="626">
        <v>41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1902667</v>
      </c>
      <c r="CS13" s="624"/>
      <c r="CT13" s="624"/>
      <c r="CU13" s="624"/>
      <c r="CV13" s="624"/>
      <c r="CW13" s="624"/>
      <c r="CX13" s="624"/>
      <c r="CY13" s="625"/>
      <c r="CZ13" s="626">
        <v>10.8</v>
      </c>
      <c r="DA13" s="626"/>
      <c r="DB13" s="626"/>
      <c r="DC13" s="626"/>
      <c r="DD13" s="632">
        <v>1051443</v>
      </c>
      <c r="DE13" s="624"/>
      <c r="DF13" s="624"/>
      <c r="DG13" s="624"/>
      <c r="DH13" s="624"/>
      <c r="DI13" s="624"/>
      <c r="DJ13" s="624"/>
      <c r="DK13" s="624"/>
      <c r="DL13" s="624"/>
      <c r="DM13" s="624"/>
      <c r="DN13" s="624"/>
      <c r="DO13" s="624"/>
      <c r="DP13" s="625"/>
      <c r="DQ13" s="632">
        <v>1231167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34280</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877978</v>
      </c>
      <c r="CS14" s="624"/>
      <c r="CT14" s="624"/>
      <c r="CU14" s="624"/>
      <c r="CV14" s="624"/>
      <c r="CW14" s="624"/>
      <c r="CX14" s="624"/>
      <c r="CY14" s="625"/>
      <c r="CZ14" s="626">
        <v>5</v>
      </c>
      <c r="DA14" s="626"/>
      <c r="DB14" s="626"/>
      <c r="DC14" s="626"/>
      <c r="DD14" s="632">
        <v>302206</v>
      </c>
      <c r="DE14" s="624"/>
      <c r="DF14" s="624"/>
      <c r="DG14" s="624"/>
      <c r="DH14" s="624"/>
      <c r="DI14" s="624"/>
      <c r="DJ14" s="624"/>
      <c r="DK14" s="624"/>
      <c r="DL14" s="624"/>
      <c r="DM14" s="624"/>
      <c r="DN14" s="624"/>
      <c r="DO14" s="624"/>
      <c r="DP14" s="625"/>
      <c r="DQ14" s="632">
        <v>618637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3468</v>
      </c>
      <c r="S15" s="624"/>
      <c r="T15" s="624"/>
      <c r="U15" s="624"/>
      <c r="V15" s="624"/>
      <c r="W15" s="624"/>
      <c r="X15" s="624"/>
      <c r="Y15" s="625"/>
      <c r="Z15" s="626">
        <v>0</v>
      </c>
      <c r="AA15" s="626"/>
      <c r="AB15" s="626"/>
      <c r="AC15" s="626"/>
      <c r="AD15" s="627">
        <v>3468</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147590</v>
      </c>
      <c r="BH15" s="624"/>
      <c r="BI15" s="624"/>
      <c r="BJ15" s="624"/>
      <c r="BK15" s="624"/>
      <c r="BL15" s="624"/>
      <c r="BM15" s="624"/>
      <c r="BN15" s="625"/>
      <c r="BO15" s="626">
        <v>6.4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2694906</v>
      </c>
      <c r="CS15" s="624"/>
      <c r="CT15" s="624"/>
      <c r="CU15" s="624"/>
      <c r="CV15" s="624"/>
      <c r="CW15" s="624"/>
      <c r="CX15" s="624"/>
      <c r="CY15" s="625"/>
      <c r="CZ15" s="626">
        <v>15.3</v>
      </c>
      <c r="DA15" s="626"/>
      <c r="DB15" s="626"/>
      <c r="DC15" s="626"/>
      <c r="DD15" s="632">
        <v>1237338</v>
      </c>
      <c r="DE15" s="624"/>
      <c r="DF15" s="624"/>
      <c r="DG15" s="624"/>
      <c r="DH15" s="624"/>
      <c r="DI15" s="624"/>
      <c r="DJ15" s="624"/>
      <c r="DK15" s="624"/>
      <c r="DL15" s="624"/>
      <c r="DM15" s="624"/>
      <c r="DN15" s="624"/>
      <c r="DO15" s="624"/>
      <c r="DP15" s="625"/>
      <c r="DQ15" s="632">
        <v>1449387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7069209</v>
      </c>
      <c r="S16" s="624"/>
      <c r="T16" s="624"/>
      <c r="U16" s="624"/>
      <c r="V16" s="624"/>
      <c r="W16" s="624"/>
      <c r="X16" s="624"/>
      <c r="Y16" s="625"/>
      <c r="Z16" s="626">
        <v>39.9</v>
      </c>
      <c r="AA16" s="626"/>
      <c r="AB16" s="626"/>
      <c r="AC16" s="626"/>
      <c r="AD16" s="627">
        <v>6405257</v>
      </c>
      <c r="AE16" s="627"/>
      <c r="AF16" s="627"/>
      <c r="AG16" s="627"/>
      <c r="AH16" s="627"/>
      <c r="AI16" s="627"/>
      <c r="AJ16" s="627"/>
      <c r="AK16" s="627"/>
      <c r="AL16" s="628">
        <v>67.2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51278</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10878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6405257</v>
      </c>
      <c r="S17" s="624"/>
      <c r="T17" s="624"/>
      <c r="U17" s="624"/>
      <c r="V17" s="624"/>
      <c r="W17" s="624"/>
      <c r="X17" s="624"/>
      <c r="Y17" s="625"/>
      <c r="Z17" s="626">
        <v>36.200000000000003</v>
      </c>
      <c r="AA17" s="626"/>
      <c r="AB17" s="626"/>
      <c r="AC17" s="626"/>
      <c r="AD17" s="627">
        <v>6405257</v>
      </c>
      <c r="AE17" s="627"/>
      <c r="AF17" s="627"/>
      <c r="AG17" s="627"/>
      <c r="AH17" s="627"/>
      <c r="AI17" s="627"/>
      <c r="AJ17" s="627"/>
      <c r="AK17" s="627"/>
      <c r="AL17" s="628">
        <v>67.2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1771835</v>
      </c>
      <c r="CS17" s="624"/>
      <c r="CT17" s="624"/>
      <c r="CU17" s="624"/>
      <c r="CV17" s="624"/>
      <c r="CW17" s="624"/>
      <c r="CX17" s="624"/>
      <c r="CY17" s="625"/>
      <c r="CZ17" s="626">
        <v>10.1</v>
      </c>
      <c r="DA17" s="626"/>
      <c r="DB17" s="626"/>
      <c r="DC17" s="626"/>
      <c r="DD17" s="632" t="s">
        <v>108</v>
      </c>
      <c r="DE17" s="624"/>
      <c r="DF17" s="624"/>
      <c r="DG17" s="624"/>
      <c r="DH17" s="624"/>
      <c r="DI17" s="624"/>
      <c r="DJ17" s="624"/>
      <c r="DK17" s="624"/>
      <c r="DL17" s="624"/>
      <c r="DM17" s="624"/>
      <c r="DN17" s="624"/>
      <c r="DO17" s="624"/>
      <c r="DP17" s="625"/>
      <c r="DQ17" s="632">
        <v>1723261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663952</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3154</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10152047</v>
      </c>
      <c r="S20" s="624"/>
      <c r="T20" s="624"/>
      <c r="U20" s="624"/>
      <c r="V20" s="624"/>
      <c r="W20" s="624"/>
      <c r="X20" s="624"/>
      <c r="Y20" s="625"/>
      <c r="Z20" s="626">
        <v>57.4</v>
      </c>
      <c r="AA20" s="626"/>
      <c r="AB20" s="626"/>
      <c r="AC20" s="626"/>
      <c r="AD20" s="627">
        <v>9488095</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3154</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17575518</v>
      </c>
      <c r="CS20" s="624"/>
      <c r="CT20" s="624"/>
      <c r="CU20" s="624"/>
      <c r="CV20" s="624"/>
      <c r="CW20" s="624"/>
      <c r="CX20" s="624"/>
      <c r="CY20" s="625"/>
      <c r="CZ20" s="626">
        <v>100</v>
      </c>
      <c r="DA20" s="626"/>
      <c r="DB20" s="626"/>
      <c r="DC20" s="626"/>
      <c r="DD20" s="632">
        <v>4677895</v>
      </c>
      <c r="DE20" s="624"/>
      <c r="DF20" s="624"/>
      <c r="DG20" s="624"/>
      <c r="DH20" s="624"/>
      <c r="DI20" s="624"/>
      <c r="DJ20" s="624"/>
      <c r="DK20" s="624"/>
      <c r="DL20" s="624"/>
      <c r="DM20" s="624"/>
      <c r="DN20" s="624"/>
      <c r="DO20" s="624"/>
      <c r="DP20" s="625"/>
      <c r="DQ20" s="632">
        <v>11321894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4051</v>
      </c>
      <c r="S21" s="624"/>
      <c r="T21" s="624"/>
      <c r="U21" s="624"/>
      <c r="V21" s="624"/>
      <c r="W21" s="624"/>
      <c r="X21" s="624"/>
      <c r="Y21" s="625"/>
      <c r="Z21" s="626">
        <v>0</v>
      </c>
      <c r="AA21" s="626"/>
      <c r="AB21" s="626"/>
      <c r="AC21" s="626"/>
      <c r="AD21" s="627">
        <v>4051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3154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220530</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182626</v>
      </c>
      <c r="S23" s="624"/>
      <c r="T23" s="624"/>
      <c r="U23" s="624"/>
      <c r="V23" s="624"/>
      <c r="W23" s="624"/>
      <c r="X23" s="624"/>
      <c r="Y23" s="625"/>
      <c r="Z23" s="626">
        <v>1</v>
      </c>
      <c r="AA23" s="626"/>
      <c r="AB23" s="626"/>
      <c r="AC23" s="626"/>
      <c r="AD23" s="627">
        <v>5884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108292</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5003834</v>
      </c>
      <c r="CS24" s="613"/>
      <c r="CT24" s="613"/>
      <c r="CU24" s="613"/>
      <c r="CV24" s="613"/>
      <c r="CW24" s="613"/>
      <c r="CX24" s="613"/>
      <c r="CY24" s="614"/>
      <c r="CZ24" s="654">
        <v>28.5</v>
      </c>
      <c r="DA24" s="655"/>
      <c r="DB24" s="655"/>
      <c r="DC24" s="656"/>
      <c r="DD24" s="653">
        <v>4119805</v>
      </c>
      <c r="DE24" s="613"/>
      <c r="DF24" s="613"/>
      <c r="DG24" s="613"/>
      <c r="DH24" s="613"/>
      <c r="DI24" s="613"/>
      <c r="DJ24" s="613"/>
      <c r="DK24" s="614"/>
      <c r="DL24" s="653">
        <v>4060324</v>
      </c>
      <c r="DM24" s="613"/>
      <c r="DN24" s="613"/>
      <c r="DO24" s="613"/>
      <c r="DP24" s="613"/>
      <c r="DQ24" s="613"/>
      <c r="DR24" s="613"/>
      <c r="DS24" s="613"/>
      <c r="DT24" s="613"/>
      <c r="DU24" s="613"/>
      <c r="DV24" s="614"/>
      <c r="DW24" s="617">
        <v>40.4</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1832279</v>
      </c>
      <c r="S25" s="624"/>
      <c r="T25" s="624"/>
      <c r="U25" s="624"/>
      <c r="V25" s="624"/>
      <c r="W25" s="624"/>
      <c r="X25" s="624"/>
      <c r="Y25" s="625"/>
      <c r="Z25" s="626">
        <v>10.4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2272858</v>
      </c>
      <c r="CS25" s="649"/>
      <c r="CT25" s="649"/>
      <c r="CU25" s="649"/>
      <c r="CV25" s="649"/>
      <c r="CW25" s="649"/>
      <c r="CX25" s="649"/>
      <c r="CY25" s="650"/>
      <c r="CZ25" s="657">
        <v>12.9</v>
      </c>
      <c r="DA25" s="658"/>
      <c r="DB25" s="658"/>
      <c r="DC25" s="659"/>
      <c r="DD25" s="632">
        <v>2066873</v>
      </c>
      <c r="DE25" s="649"/>
      <c r="DF25" s="649"/>
      <c r="DG25" s="649"/>
      <c r="DH25" s="649"/>
      <c r="DI25" s="649"/>
      <c r="DJ25" s="649"/>
      <c r="DK25" s="650"/>
      <c r="DL25" s="632">
        <v>2050957</v>
      </c>
      <c r="DM25" s="649"/>
      <c r="DN25" s="649"/>
      <c r="DO25" s="649"/>
      <c r="DP25" s="649"/>
      <c r="DQ25" s="649"/>
      <c r="DR25" s="649"/>
      <c r="DS25" s="649"/>
      <c r="DT25" s="649"/>
      <c r="DU25" s="649"/>
      <c r="DV25" s="650"/>
      <c r="DW25" s="628">
        <v>20.399999999999999</v>
      </c>
      <c r="DX25" s="651"/>
      <c r="DY25" s="651"/>
      <c r="DZ25" s="651"/>
      <c r="EA25" s="651"/>
      <c r="EB25" s="651"/>
      <c r="EC25" s="652"/>
    </row>
    <row r="26" spans="2:133" ht="11.25" customHeight="1">
      <c r="B26" s="660" t="s">
        <v>273</v>
      </c>
      <c r="C26" s="661"/>
      <c r="D26" s="661"/>
      <c r="E26" s="661"/>
      <c r="F26" s="661"/>
      <c r="G26" s="661"/>
      <c r="H26" s="661"/>
      <c r="I26" s="661"/>
      <c r="J26" s="661"/>
      <c r="K26" s="661"/>
      <c r="L26" s="661"/>
      <c r="M26" s="661"/>
      <c r="N26" s="661"/>
      <c r="O26" s="661"/>
      <c r="P26" s="661"/>
      <c r="Q26" s="662"/>
      <c r="R26" s="623">
        <v>37879</v>
      </c>
      <c r="S26" s="624"/>
      <c r="T26" s="624"/>
      <c r="U26" s="624"/>
      <c r="V26" s="624"/>
      <c r="W26" s="624"/>
      <c r="X26" s="624"/>
      <c r="Y26" s="625"/>
      <c r="Z26" s="626">
        <v>0.2</v>
      </c>
      <c r="AA26" s="626"/>
      <c r="AB26" s="626"/>
      <c r="AC26" s="626"/>
      <c r="AD26" s="627">
        <v>37879</v>
      </c>
      <c r="AE26" s="627"/>
      <c r="AF26" s="627"/>
      <c r="AG26" s="627"/>
      <c r="AH26" s="627"/>
      <c r="AI26" s="627"/>
      <c r="AJ26" s="627"/>
      <c r="AK26" s="627"/>
      <c r="AL26" s="628">
        <v>0.4</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1378151</v>
      </c>
      <c r="CS26" s="624"/>
      <c r="CT26" s="624"/>
      <c r="CU26" s="624"/>
      <c r="CV26" s="624"/>
      <c r="CW26" s="624"/>
      <c r="CX26" s="624"/>
      <c r="CY26" s="625"/>
      <c r="CZ26" s="657">
        <v>7.8</v>
      </c>
      <c r="DA26" s="658"/>
      <c r="DB26" s="658"/>
      <c r="DC26" s="659"/>
      <c r="DD26" s="632">
        <v>1225545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1"/>
      <c r="DY26" s="651"/>
      <c r="DZ26" s="651"/>
      <c r="EA26" s="651"/>
      <c r="EB26" s="651"/>
      <c r="EC26" s="652"/>
    </row>
    <row r="27" spans="2:133" ht="11.25" customHeight="1">
      <c r="B27" s="620" t="s">
        <v>276</v>
      </c>
      <c r="C27" s="621"/>
      <c r="D27" s="621"/>
      <c r="E27" s="621"/>
      <c r="F27" s="621"/>
      <c r="G27" s="621"/>
      <c r="H27" s="621"/>
      <c r="I27" s="621"/>
      <c r="J27" s="621"/>
      <c r="K27" s="621"/>
      <c r="L27" s="621"/>
      <c r="M27" s="621"/>
      <c r="N27" s="621"/>
      <c r="O27" s="621"/>
      <c r="P27" s="621"/>
      <c r="Q27" s="622"/>
      <c r="R27" s="623">
        <v>2161045</v>
      </c>
      <c r="S27" s="624"/>
      <c r="T27" s="624"/>
      <c r="U27" s="624"/>
      <c r="V27" s="624"/>
      <c r="W27" s="624"/>
      <c r="X27" s="624"/>
      <c r="Y27" s="625"/>
      <c r="Z27" s="626">
        <v>12.2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2315948</v>
      </c>
      <c r="BH27" s="624"/>
      <c r="BI27" s="624"/>
      <c r="BJ27" s="624"/>
      <c r="BK27" s="624"/>
      <c r="BL27" s="624"/>
      <c r="BM27" s="624"/>
      <c r="BN27" s="625"/>
      <c r="BO27" s="626">
        <v>100</v>
      </c>
      <c r="BP27" s="626"/>
      <c r="BQ27" s="626"/>
      <c r="BR27" s="626"/>
      <c r="BS27" s="632">
        <v>28940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959141</v>
      </c>
      <c r="CS27" s="649"/>
      <c r="CT27" s="649"/>
      <c r="CU27" s="649"/>
      <c r="CV27" s="649"/>
      <c r="CW27" s="649"/>
      <c r="CX27" s="649"/>
      <c r="CY27" s="650"/>
      <c r="CZ27" s="657">
        <v>5.5</v>
      </c>
      <c r="DA27" s="658"/>
      <c r="DB27" s="658"/>
      <c r="DC27" s="659"/>
      <c r="DD27" s="632">
        <v>329671</v>
      </c>
      <c r="DE27" s="649"/>
      <c r="DF27" s="649"/>
      <c r="DG27" s="649"/>
      <c r="DH27" s="649"/>
      <c r="DI27" s="649"/>
      <c r="DJ27" s="649"/>
      <c r="DK27" s="650"/>
      <c r="DL27" s="632">
        <v>286106</v>
      </c>
      <c r="DM27" s="649"/>
      <c r="DN27" s="649"/>
      <c r="DO27" s="649"/>
      <c r="DP27" s="649"/>
      <c r="DQ27" s="649"/>
      <c r="DR27" s="649"/>
      <c r="DS27" s="649"/>
      <c r="DT27" s="649"/>
      <c r="DU27" s="649"/>
      <c r="DV27" s="650"/>
      <c r="DW27" s="628">
        <v>2.8</v>
      </c>
      <c r="DX27" s="651"/>
      <c r="DY27" s="651"/>
      <c r="DZ27" s="651"/>
      <c r="EA27" s="651"/>
      <c r="EB27" s="651"/>
      <c r="EC27" s="652"/>
    </row>
    <row r="28" spans="2:133" ht="11.25" customHeight="1">
      <c r="B28" s="620" t="s">
        <v>279</v>
      </c>
      <c r="C28" s="621"/>
      <c r="D28" s="621"/>
      <c r="E28" s="621"/>
      <c r="F28" s="621"/>
      <c r="G28" s="621"/>
      <c r="H28" s="621"/>
      <c r="I28" s="621"/>
      <c r="J28" s="621"/>
      <c r="K28" s="621"/>
      <c r="L28" s="621"/>
      <c r="M28" s="621"/>
      <c r="N28" s="621"/>
      <c r="O28" s="621"/>
      <c r="P28" s="621"/>
      <c r="Q28" s="622"/>
      <c r="R28" s="623">
        <v>80607</v>
      </c>
      <c r="S28" s="624"/>
      <c r="T28" s="624"/>
      <c r="U28" s="624"/>
      <c r="V28" s="624"/>
      <c r="W28" s="624"/>
      <c r="X28" s="624"/>
      <c r="Y28" s="625"/>
      <c r="Z28" s="626">
        <v>0.5</v>
      </c>
      <c r="AA28" s="626"/>
      <c r="AB28" s="626"/>
      <c r="AC28" s="626"/>
      <c r="AD28" s="627">
        <v>24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1771835</v>
      </c>
      <c r="CS28" s="624"/>
      <c r="CT28" s="624"/>
      <c r="CU28" s="624"/>
      <c r="CV28" s="624"/>
      <c r="CW28" s="624"/>
      <c r="CX28" s="624"/>
      <c r="CY28" s="625"/>
      <c r="CZ28" s="657">
        <v>10.1</v>
      </c>
      <c r="DA28" s="658"/>
      <c r="DB28" s="658"/>
      <c r="DC28" s="659"/>
      <c r="DD28" s="632">
        <v>1723261</v>
      </c>
      <c r="DE28" s="624"/>
      <c r="DF28" s="624"/>
      <c r="DG28" s="624"/>
      <c r="DH28" s="624"/>
      <c r="DI28" s="624"/>
      <c r="DJ28" s="624"/>
      <c r="DK28" s="625"/>
      <c r="DL28" s="632">
        <v>1723261</v>
      </c>
      <c r="DM28" s="624"/>
      <c r="DN28" s="624"/>
      <c r="DO28" s="624"/>
      <c r="DP28" s="624"/>
      <c r="DQ28" s="624"/>
      <c r="DR28" s="624"/>
      <c r="DS28" s="624"/>
      <c r="DT28" s="624"/>
      <c r="DU28" s="624"/>
      <c r="DV28" s="625"/>
      <c r="DW28" s="628">
        <v>17.100000000000001</v>
      </c>
      <c r="DX28" s="651"/>
      <c r="DY28" s="651"/>
      <c r="DZ28" s="651"/>
      <c r="EA28" s="651"/>
      <c r="EB28" s="651"/>
      <c r="EC28" s="652"/>
    </row>
    <row r="29" spans="2:133" ht="11.25" customHeight="1">
      <c r="B29" s="620" t="s">
        <v>281</v>
      </c>
      <c r="C29" s="621"/>
      <c r="D29" s="621"/>
      <c r="E29" s="621"/>
      <c r="F29" s="621"/>
      <c r="G29" s="621"/>
      <c r="H29" s="621"/>
      <c r="I29" s="621"/>
      <c r="J29" s="621"/>
      <c r="K29" s="621"/>
      <c r="L29" s="621"/>
      <c r="M29" s="621"/>
      <c r="N29" s="621"/>
      <c r="O29" s="621"/>
      <c r="P29" s="621"/>
      <c r="Q29" s="622"/>
      <c r="R29" s="623">
        <v>36812</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1771214</v>
      </c>
      <c r="CS29" s="649"/>
      <c r="CT29" s="649"/>
      <c r="CU29" s="649"/>
      <c r="CV29" s="649"/>
      <c r="CW29" s="649"/>
      <c r="CX29" s="649"/>
      <c r="CY29" s="650"/>
      <c r="CZ29" s="657">
        <v>10.1</v>
      </c>
      <c r="DA29" s="658"/>
      <c r="DB29" s="658"/>
      <c r="DC29" s="659"/>
      <c r="DD29" s="632">
        <v>1722640</v>
      </c>
      <c r="DE29" s="649"/>
      <c r="DF29" s="649"/>
      <c r="DG29" s="649"/>
      <c r="DH29" s="649"/>
      <c r="DI29" s="649"/>
      <c r="DJ29" s="649"/>
      <c r="DK29" s="650"/>
      <c r="DL29" s="632">
        <v>1722640</v>
      </c>
      <c r="DM29" s="649"/>
      <c r="DN29" s="649"/>
      <c r="DO29" s="649"/>
      <c r="DP29" s="649"/>
      <c r="DQ29" s="649"/>
      <c r="DR29" s="649"/>
      <c r="DS29" s="649"/>
      <c r="DT29" s="649"/>
      <c r="DU29" s="649"/>
      <c r="DV29" s="650"/>
      <c r="DW29" s="628">
        <v>17.100000000000001</v>
      </c>
      <c r="DX29" s="651"/>
      <c r="DY29" s="651"/>
      <c r="DZ29" s="651"/>
      <c r="EA29" s="651"/>
      <c r="EB29" s="651"/>
      <c r="EC29" s="652"/>
    </row>
    <row r="30" spans="2:133" ht="11.25" customHeight="1">
      <c r="B30" s="620" t="s">
        <v>286</v>
      </c>
      <c r="C30" s="621"/>
      <c r="D30" s="621"/>
      <c r="E30" s="621"/>
      <c r="F30" s="621"/>
      <c r="G30" s="621"/>
      <c r="H30" s="621"/>
      <c r="I30" s="621"/>
      <c r="J30" s="621"/>
      <c r="K30" s="621"/>
      <c r="L30" s="621"/>
      <c r="M30" s="621"/>
      <c r="N30" s="621"/>
      <c r="O30" s="621"/>
      <c r="P30" s="621"/>
      <c r="Q30" s="622"/>
      <c r="R30" s="623">
        <v>212020</v>
      </c>
      <c r="S30" s="624"/>
      <c r="T30" s="624"/>
      <c r="U30" s="624"/>
      <c r="V30" s="624"/>
      <c r="W30" s="624"/>
      <c r="X30" s="624"/>
      <c r="Y30" s="625"/>
      <c r="Z30" s="626">
        <v>1.2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96.5</v>
      </c>
      <c r="BN30" s="682"/>
      <c r="BO30" s="682"/>
      <c r="BP30" s="682"/>
      <c r="BQ30" s="683"/>
      <c r="BR30" s="681">
        <v>98.8</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1604540</v>
      </c>
      <c r="CS30" s="624"/>
      <c r="CT30" s="624"/>
      <c r="CU30" s="624"/>
      <c r="CV30" s="624"/>
      <c r="CW30" s="624"/>
      <c r="CX30" s="624"/>
      <c r="CY30" s="625"/>
      <c r="CZ30" s="657">
        <v>9.1</v>
      </c>
      <c r="DA30" s="658"/>
      <c r="DB30" s="658"/>
      <c r="DC30" s="659"/>
      <c r="DD30" s="632">
        <v>1555966</v>
      </c>
      <c r="DE30" s="624"/>
      <c r="DF30" s="624"/>
      <c r="DG30" s="624"/>
      <c r="DH30" s="624"/>
      <c r="DI30" s="624"/>
      <c r="DJ30" s="624"/>
      <c r="DK30" s="625"/>
      <c r="DL30" s="632">
        <v>1555966</v>
      </c>
      <c r="DM30" s="624"/>
      <c r="DN30" s="624"/>
      <c r="DO30" s="624"/>
      <c r="DP30" s="624"/>
      <c r="DQ30" s="624"/>
      <c r="DR30" s="624"/>
      <c r="DS30" s="624"/>
      <c r="DT30" s="624"/>
      <c r="DU30" s="624"/>
      <c r="DV30" s="625"/>
      <c r="DW30" s="628">
        <v>15.5</v>
      </c>
      <c r="DX30" s="651"/>
      <c r="DY30" s="651"/>
      <c r="DZ30" s="651"/>
      <c r="EA30" s="651"/>
      <c r="EB30" s="651"/>
      <c r="EC30" s="652"/>
    </row>
    <row r="31" spans="2:133" ht="11.25" customHeight="1">
      <c r="B31" s="620" t="s">
        <v>290</v>
      </c>
      <c r="C31" s="621"/>
      <c r="D31" s="621"/>
      <c r="E31" s="621"/>
      <c r="F31" s="621"/>
      <c r="G31" s="621"/>
      <c r="H31" s="621"/>
      <c r="I31" s="621"/>
      <c r="J31" s="621"/>
      <c r="K31" s="621"/>
      <c r="L31" s="621"/>
      <c r="M31" s="621"/>
      <c r="N31" s="621"/>
      <c r="O31" s="621"/>
      <c r="P31" s="621"/>
      <c r="Q31" s="622"/>
      <c r="R31" s="623">
        <v>93731</v>
      </c>
      <c r="S31" s="624"/>
      <c r="T31" s="624"/>
      <c r="U31" s="624"/>
      <c r="V31" s="624"/>
      <c r="W31" s="624"/>
      <c r="X31" s="624"/>
      <c r="Y31" s="625"/>
      <c r="Z31" s="626">
        <v>0.5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49"/>
      <c r="BI31" s="649"/>
      <c r="BJ31" s="649"/>
      <c r="BK31" s="649"/>
      <c r="BL31" s="649"/>
      <c r="BM31" s="629">
        <v>96.2</v>
      </c>
      <c r="BN31" s="679"/>
      <c r="BO31" s="679"/>
      <c r="BP31" s="679"/>
      <c r="BQ31" s="680"/>
      <c r="BR31" s="678">
        <v>98.6</v>
      </c>
      <c r="BS31" s="649"/>
      <c r="BT31" s="649"/>
      <c r="BU31" s="649"/>
      <c r="BV31" s="649"/>
      <c r="BW31" s="649"/>
      <c r="BX31" s="629">
        <v>95.4</v>
      </c>
      <c r="BY31" s="679"/>
      <c r="BZ31" s="679"/>
      <c r="CA31" s="679"/>
      <c r="CB31" s="680"/>
      <c r="CD31" s="686"/>
      <c r="CE31" s="687"/>
      <c r="CF31" s="637" t="s">
        <v>293</v>
      </c>
      <c r="CG31" s="638"/>
      <c r="CH31" s="638"/>
      <c r="CI31" s="638"/>
      <c r="CJ31" s="638"/>
      <c r="CK31" s="638"/>
      <c r="CL31" s="638"/>
      <c r="CM31" s="638"/>
      <c r="CN31" s="638"/>
      <c r="CO31" s="638"/>
      <c r="CP31" s="638"/>
      <c r="CQ31" s="639"/>
      <c r="CR31" s="623">
        <v>166674</v>
      </c>
      <c r="CS31" s="649"/>
      <c r="CT31" s="649"/>
      <c r="CU31" s="649"/>
      <c r="CV31" s="649"/>
      <c r="CW31" s="649"/>
      <c r="CX31" s="649"/>
      <c r="CY31" s="650"/>
      <c r="CZ31" s="657">
        <v>0.9</v>
      </c>
      <c r="DA31" s="658"/>
      <c r="DB31" s="658"/>
      <c r="DC31" s="659"/>
      <c r="DD31" s="632">
        <v>166674</v>
      </c>
      <c r="DE31" s="649"/>
      <c r="DF31" s="649"/>
      <c r="DG31" s="649"/>
      <c r="DH31" s="649"/>
      <c r="DI31" s="649"/>
      <c r="DJ31" s="649"/>
      <c r="DK31" s="650"/>
      <c r="DL31" s="632">
        <v>166674</v>
      </c>
      <c r="DM31" s="649"/>
      <c r="DN31" s="649"/>
      <c r="DO31" s="649"/>
      <c r="DP31" s="649"/>
      <c r="DQ31" s="649"/>
      <c r="DR31" s="649"/>
      <c r="DS31" s="649"/>
      <c r="DT31" s="649"/>
      <c r="DU31" s="649"/>
      <c r="DV31" s="650"/>
      <c r="DW31" s="628">
        <v>1.7</v>
      </c>
      <c r="DX31" s="651"/>
      <c r="DY31" s="651"/>
      <c r="DZ31" s="651"/>
      <c r="EA31" s="651"/>
      <c r="EB31" s="651"/>
      <c r="EC31" s="652"/>
    </row>
    <row r="32" spans="2:133" ht="11.25" customHeight="1">
      <c r="B32" s="620" t="s">
        <v>294</v>
      </c>
      <c r="C32" s="621"/>
      <c r="D32" s="621"/>
      <c r="E32" s="621"/>
      <c r="F32" s="621"/>
      <c r="G32" s="621"/>
      <c r="H32" s="621"/>
      <c r="I32" s="621"/>
      <c r="J32" s="621"/>
      <c r="K32" s="621"/>
      <c r="L32" s="621"/>
      <c r="M32" s="621"/>
      <c r="N32" s="621"/>
      <c r="O32" s="621"/>
      <c r="P32" s="621"/>
      <c r="Q32" s="622"/>
      <c r="R32" s="623">
        <v>708931</v>
      </c>
      <c r="S32" s="624"/>
      <c r="T32" s="624"/>
      <c r="U32" s="624"/>
      <c r="V32" s="624"/>
      <c r="W32" s="624"/>
      <c r="X32" s="624"/>
      <c r="Y32" s="625"/>
      <c r="Z32" s="626">
        <v>4</v>
      </c>
      <c r="AA32" s="626"/>
      <c r="AB32" s="626"/>
      <c r="AC32" s="626"/>
      <c r="AD32" s="627">
        <v>2169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96.2</v>
      </c>
      <c r="BN32" s="691"/>
      <c r="BO32" s="691"/>
      <c r="BP32" s="691"/>
      <c r="BQ32" s="693"/>
      <c r="BR32" s="690">
        <v>98.9</v>
      </c>
      <c r="BS32" s="691"/>
      <c r="BT32" s="691"/>
      <c r="BU32" s="691"/>
      <c r="BV32" s="691"/>
      <c r="BW32" s="691"/>
      <c r="BX32" s="692">
        <v>96.2</v>
      </c>
      <c r="BY32" s="691"/>
      <c r="BZ32" s="691"/>
      <c r="CA32" s="691"/>
      <c r="CB32" s="693"/>
      <c r="CD32" s="688"/>
      <c r="CE32" s="689"/>
      <c r="CF32" s="637" t="s">
        <v>296</v>
      </c>
      <c r="CG32" s="638"/>
      <c r="CH32" s="638"/>
      <c r="CI32" s="638"/>
      <c r="CJ32" s="638"/>
      <c r="CK32" s="638"/>
      <c r="CL32" s="638"/>
      <c r="CM32" s="638"/>
      <c r="CN32" s="638"/>
      <c r="CO32" s="638"/>
      <c r="CP32" s="638"/>
      <c r="CQ32" s="639"/>
      <c r="CR32" s="623">
        <v>621</v>
      </c>
      <c r="CS32" s="624"/>
      <c r="CT32" s="624"/>
      <c r="CU32" s="624"/>
      <c r="CV32" s="624"/>
      <c r="CW32" s="624"/>
      <c r="CX32" s="624"/>
      <c r="CY32" s="625"/>
      <c r="CZ32" s="657">
        <v>0</v>
      </c>
      <c r="DA32" s="658"/>
      <c r="DB32" s="658"/>
      <c r="DC32" s="659"/>
      <c r="DD32" s="632">
        <v>621</v>
      </c>
      <c r="DE32" s="624"/>
      <c r="DF32" s="624"/>
      <c r="DG32" s="624"/>
      <c r="DH32" s="624"/>
      <c r="DI32" s="624"/>
      <c r="DJ32" s="624"/>
      <c r="DK32" s="625"/>
      <c r="DL32" s="632">
        <v>621</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297</v>
      </c>
      <c r="C33" s="621"/>
      <c r="D33" s="621"/>
      <c r="E33" s="621"/>
      <c r="F33" s="621"/>
      <c r="G33" s="621"/>
      <c r="H33" s="621"/>
      <c r="I33" s="621"/>
      <c r="J33" s="621"/>
      <c r="K33" s="621"/>
      <c r="L33" s="621"/>
      <c r="M33" s="621"/>
      <c r="N33" s="621"/>
      <c r="O33" s="621"/>
      <c r="P33" s="621"/>
      <c r="Q33" s="622"/>
      <c r="R33" s="623">
        <v>1870677</v>
      </c>
      <c r="S33" s="624"/>
      <c r="T33" s="624"/>
      <c r="U33" s="624"/>
      <c r="V33" s="624"/>
      <c r="W33" s="624"/>
      <c r="X33" s="624"/>
      <c r="Y33" s="625"/>
      <c r="Z33" s="626">
        <v>10.6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7842511</v>
      </c>
      <c r="CS33" s="649"/>
      <c r="CT33" s="649"/>
      <c r="CU33" s="649"/>
      <c r="CV33" s="649"/>
      <c r="CW33" s="649"/>
      <c r="CX33" s="649"/>
      <c r="CY33" s="650"/>
      <c r="CZ33" s="657">
        <v>44.6</v>
      </c>
      <c r="DA33" s="658"/>
      <c r="DB33" s="658"/>
      <c r="DC33" s="659"/>
      <c r="DD33" s="632">
        <v>6223035</v>
      </c>
      <c r="DE33" s="649"/>
      <c r="DF33" s="649"/>
      <c r="DG33" s="649"/>
      <c r="DH33" s="649"/>
      <c r="DI33" s="649"/>
      <c r="DJ33" s="649"/>
      <c r="DK33" s="650"/>
      <c r="DL33" s="632">
        <v>4319232</v>
      </c>
      <c r="DM33" s="649"/>
      <c r="DN33" s="649"/>
      <c r="DO33" s="649"/>
      <c r="DP33" s="649"/>
      <c r="DQ33" s="649"/>
      <c r="DR33" s="649"/>
      <c r="DS33" s="649"/>
      <c r="DT33" s="649"/>
      <c r="DU33" s="649"/>
      <c r="DV33" s="650"/>
      <c r="DW33" s="628">
        <v>42.9</v>
      </c>
      <c r="DX33" s="651"/>
      <c r="DY33" s="651"/>
      <c r="DZ33" s="651"/>
      <c r="EA33" s="651"/>
      <c r="EB33" s="651"/>
      <c r="EC33" s="652"/>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1940043</v>
      </c>
      <c r="CS34" s="624"/>
      <c r="CT34" s="624"/>
      <c r="CU34" s="624"/>
      <c r="CV34" s="624"/>
      <c r="CW34" s="624"/>
      <c r="CX34" s="624"/>
      <c r="CY34" s="625"/>
      <c r="CZ34" s="657">
        <v>11</v>
      </c>
      <c r="DA34" s="658"/>
      <c r="DB34" s="658"/>
      <c r="DC34" s="659"/>
      <c r="DD34" s="632">
        <v>1591744</v>
      </c>
      <c r="DE34" s="624"/>
      <c r="DF34" s="624"/>
      <c r="DG34" s="624"/>
      <c r="DH34" s="624"/>
      <c r="DI34" s="624"/>
      <c r="DJ34" s="624"/>
      <c r="DK34" s="625"/>
      <c r="DL34" s="632">
        <v>1479012</v>
      </c>
      <c r="DM34" s="624"/>
      <c r="DN34" s="624"/>
      <c r="DO34" s="624"/>
      <c r="DP34" s="624"/>
      <c r="DQ34" s="624"/>
      <c r="DR34" s="624"/>
      <c r="DS34" s="624"/>
      <c r="DT34" s="624"/>
      <c r="DU34" s="624"/>
      <c r="DV34" s="625"/>
      <c r="DW34" s="628">
        <v>14.7</v>
      </c>
      <c r="DX34" s="651"/>
      <c r="DY34" s="651"/>
      <c r="DZ34" s="651"/>
      <c r="EA34" s="651"/>
      <c r="EB34" s="651"/>
      <c r="EC34" s="652"/>
    </row>
    <row r="35" spans="2:133" ht="11.25" customHeight="1">
      <c r="B35" s="620" t="s">
        <v>303</v>
      </c>
      <c r="C35" s="621"/>
      <c r="D35" s="621"/>
      <c r="E35" s="621"/>
      <c r="F35" s="621"/>
      <c r="G35" s="621"/>
      <c r="H35" s="621"/>
      <c r="I35" s="621"/>
      <c r="J35" s="621"/>
      <c r="K35" s="621"/>
      <c r="L35" s="621"/>
      <c r="M35" s="621"/>
      <c r="N35" s="621"/>
      <c r="O35" s="621"/>
      <c r="P35" s="621"/>
      <c r="Q35" s="622"/>
      <c r="R35" s="623">
        <v>523177</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1899086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9725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495998</v>
      </c>
      <c r="CS35" s="649"/>
      <c r="CT35" s="649"/>
      <c r="CU35" s="649"/>
      <c r="CV35" s="649"/>
      <c r="CW35" s="649"/>
      <c r="CX35" s="649"/>
      <c r="CY35" s="650"/>
      <c r="CZ35" s="657">
        <v>2.8</v>
      </c>
      <c r="DA35" s="658"/>
      <c r="DB35" s="658"/>
      <c r="DC35" s="659"/>
      <c r="DD35" s="632">
        <v>484441</v>
      </c>
      <c r="DE35" s="649"/>
      <c r="DF35" s="649"/>
      <c r="DG35" s="649"/>
      <c r="DH35" s="649"/>
      <c r="DI35" s="649"/>
      <c r="DJ35" s="649"/>
      <c r="DK35" s="650"/>
      <c r="DL35" s="632">
        <v>305461</v>
      </c>
      <c r="DM35" s="649"/>
      <c r="DN35" s="649"/>
      <c r="DO35" s="649"/>
      <c r="DP35" s="649"/>
      <c r="DQ35" s="649"/>
      <c r="DR35" s="649"/>
      <c r="DS35" s="649"/>
      <c r="DT35" s="649"/>
      <c r="DU35" s="649"/>
      <c r="DV35" s="650"/>
      <c r="DW35" s="628">
        <v>3</v>
      </c>
      <c r="DX35" s="651"/>
      <c r="DY35" s="651"/>
      <c r="DZ35" s="651"/>
      <c r="EA35" s="651"/>
      <c r="EB35" s="651"/>
      <c r="EC35" s="652"/>
    </row>
    <row r="36" spans="2:133" ht="11.25" customHeight="1">
      <c r="B36" s="666" t="s">
        <v>307</v>
      </c>
      <c r="C36" s="667"/>
      <c r="D36" s="667"/>
      <c r="E36" s="667"/>
      <c r="F36" s="667"/>
      <c r="G36" s="667"/>
      <c r="H36" s="667"/>
      <c r="I36" s="667"/>
      <c r="J36" s="667"/>
      <c r="K36" s="667"/>
      <c r="L36" s="667"/>
      <c r="M36" s="667"/>
      <c r="N36" s="667"/>
      <c r="O36" s="667"/>
      <c r="P36" s="667"/>
      <c r="Q36" s="668"/>
      <c r="R36" s="695">
        <v>17701527</v>
      </c>
      <c r="S36" s="696"/>
      <c r="T36" s="696"/>
      <c r="U36" s="696"/>
      <c r="V36" s="696"/>
      <c r="W36" s="696"/>
      <c r="X36" s="696"/>
      <c r="Y36" s="697"/>
      <c r="Z36" s="698">
        <v>100</v>
      </c>
      <c r="AA36" s="698"/>
      <c r="AB36" s="698"/>
      <c r="AC36" s="698"/>
      <c r="AD36" s="699">
        <v>9538102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782234</v>
      </c>
      <c r="BA36" s="624"/>
      <c r="BB36" s="624"/>
      <c r="BC36" s="624"/>
      <c r="BD36" s="649"/>
      <c r="BE36" s="649"/>
      <c r="BF36" s="680"/>
      <c r="BG36" s="637" t="s">
        <v>309</v>
      </c>
      <c r="BH36" s="638"/>
      <c r="BI36" s="638"/>
      <c r="BJ36" s="638"/>
      <c r="BK36" s="638"/>
      <c r="BL36" s="638"/>
      <c r="BM36" s="638"/>
      <c r="BN36" s="638"/>
      <c r="BO36" s="638"/>
      <c r="BP36" s="638"/>
      <c r="BQ36" s="638"/>
      <c r="BR36" s="638"/>
      <c r="BS36" s="638"/>
      <c r="BT36" s="638"/>
      <c r="BU36" s="639"/>
      <c r="BV36" s="623">
        <v>-50666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3693351</v>
      </c>
      <c r="CS36" s="624"/>
      <c r="CT36" s="624"/>
      <c r="CU36" s="624"/>
      <c r="CV36" s="624"/>
      <c r="CW36" s="624"/>
      <c r="CX36" s="624"/>
      <c r="CY36" s="625"/>
      <c r="CZ36" s="657">
        <v>21</v>
      </c>
      <c r="DA36" s="658"/>
      <c r="DB36" s="658"/>
      <c r="DC36" s="659"/>
      <c r="DD36" s="632">
        <v>2574624</v>
      </c>
      <c r="DE36" s="624"/>
      <c r="DF36" s="624"/>
      <c r="DG36" s="624"/>
      <c r="DH36" s="624"/>
      <c r="DI36" s="624"/>
      <c r="DJ36" s="624"/>
      <c r="DK36" s="625"/>
      <c r="DL36" s="632">
        <v>1570876</v>
      </c>
      <c r="DM36" s="624"/>
      <c r="DN36" s="624"/>
      <c r="DO36" s="624"/>
      <c r="DP36" s="624"/>
      <c r="DQ36" s="624"/>
      <c r="DR36" s="624"/>
      <c r="DS36" s="624"/>
      <c r="DT36" s="624"/>
      <c r="DU36" s="624"/>
      <c r="DV36" s="625"/>
      <c r="DW36" s="628">
        <v>15.6</v>
      </c>
      <c r="DX36" s="651"/>
      <c r="DY36" s="651"/>
      <c r="DZ36" s="651"/>
      <c r="EA36" s="651"/>
      <c r="EB36" s="651"/>
      <c r="EC36" s="652"/>
    </row>
    <row r="37" spans="2:133" ht="11.25" customHeight="1">
      <c r="AQ37" s="702" t="s">
        <v>311</v>
      </c>
      <c r="AR37" s="703"/>
      <c r="AS37" s="703"/>
      <c r="AT37" s="703"/>
      <c r="AU37" s="703"/>
      <c r="AV37" s="703"/>
      <c r="AW37" s="703"/>
      <c r="AX37" s="703"/>
      <c r="AY37" s="704"/>
      <c r="AZ37" s="623">
        <v>307400</v>
      </c>
      <c r="BA37" s="624"/>
      <c r="BB37" s="624"/>
      <c r="BC37" s="624"/>
      <c r="BD37" s="649"/>
      <c r="BE37" s="649"/>
      <c r="BF37" s="680"/>
      <c r="BG37" s="637" t="s">
        <v>312</v>
      </c>
      <c r="BH37" s="638"/>
      <c r="BI37" s="638"/>
      <c r="BJ37" s="638"/>
      <c r="BK37" s="638"/>
      <c r="BL37" s="638"/>
      <c r="BM37" s="638"/>
      <c r="BN37" s="638"/>
      <c r="BO37" s="638"/>
      <c r="BP37" s="638"/>
      <c r="BQ37" s="638"/>
      <c r="BR37" s="638"/>
      <c r="BS37" s="638"/>
      <c r="BT37" s="638"/>
      <c r="BU37" s="639"/>
      <c r="BV37" s="623">
        <v>2882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826239</v>
      </c>
      <c r="CS37" s="649"/>
      <c r="CT37" s="649"/>
      <c r="CU37" s="649"/>
      <c r="CV37" s="649"/>
      <c r="CW37" s="649"/>
      <c r="CX37" s="649"/>
      <c r="CY37" s="650"/>
      <c r="CZ37" s="657">
        <v>4.7</v>
      </c>
      <c r="DA37" s="658"/>
      <c r="DB37" s="658"/>
      <c r="DC37" s="659"/>
      <c r="DD37" s="632">
        <v>826239</v>
      </c>
      <c r="DE37" s="649"/>
      <c r="DF37" s="649"/>
      <c r="DG37" s="649"/>
      <c r="DH37" s="649"/>
      <c r="DI37" s="649"/>
      <c r="DJ37" s="649"/>
      <c r="DK37" s="650"/>
      <c r="DL37" s="632">
        <v>764818</v>
      </c>
      <c r="DM37" s="649"/>
      <c r="DN37" s="649"/>
      <c r="DO37" s="649"/>
      <c r="DP37" s="649"/>
      <c r="DQ37" s="649"/>
      <c r="DR37" s="649"/>
      <c r="DS37" s="649"/>
      <c r="DT37" s="649"/>
      <c r="DU37" s="649"/>
      <c r="DV37" s="650"/>
      <c r="DW37" s="628">
        <v>7.6</v>
      </c>
      <c r="DX37" s="651"/>
      <c r="DY37" s="651"/>
      <c r="DZ37" s="651"/>
      <c r="EA37" s="651"/>
      <c r="EB37" s="651"/>
      <c r="EC37" s="652"/>
    </row>
    <row r="38" spans="2:133" ht="11.25" customHeight="1">
      <c r="AQ38" s="702" t="s">
        <v>314</v>
      </c>
      <c r="AR38" s="703"/>
      <c r="AS38" s="703"/>
      <c r="AT38" s="703"/>
      <c r="AU38" s="703"/>
      <c r="AV38" s="703"/>
      <c r="AW38" s="703"/>
      <c r="AX38" s="703"/>
      <c r="AY38" s="704"/>
      <c r="AZ38" s="623">
        <v>283500</v>
      </c>
      <c r="BA38" s="624"/>
      <c r="BB38" s="624"/>
      <c r="BC38" s="624"/>
      <c r="BD38" s="649"/>
      <c r="BE38" s="649"/>
      <c r="BF38" s="680"/>
      <c r="BG38" s="637" t="s">
        <v>315</v>
      </c>
      <c r="BH38" s="638"/>
      <c r="BI38" s="638"/>
      <c r="BJ38" s="638"/>
      <c r="BK38" s="638"/>
      <c r="BL38" s="638"/>
      <c r="BM38" s="638"/>
      <c r="BN38" s="638"/>
      <c r="BO38" s="638"/>
      <c r="BP38" s="638"/>
      <c r="BQ38" s="638"/>
      <c r="BR38" s="638"/>
      <c r="BS38" s="638"/>
      <c r="BT38" s="638"/>
      <c r="BU38" s="639"/>
      <c r="BV38" s="623">
        <v>7045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1116809</v>
      </c>
      <c r="CS38" s="624"/>
      <c r="CT38" s="624"/>
      <c r="CU38" s="624"/>
      <c r="CV38" s="624"/>
      <c r="CW38" s="624"/>
      <c r="CX38" s="624"/>
      <c r="CY38" s="625"/>
      <c r="CZ38" s="657">
        <v>6.4</v>
      </c>
      <c r="DA38" s="658"/>
      <c r="DB38" s="658"/>
      <c r="DC38" s="659"/>
      <c r="DD38" s="632">
        <v>998027</v>
      </c>
      <c r="DE38" s="624"/>
      <c r="DF38" s="624"/>
      <c r="DG38" s="624"/>
      <c r="DH38" s="624"/>
      <c r="DI38" s="624"/>
      <c r="DJ38" s="624"/>
      <c r="DK38" s="625"/>
      <c r="DL38" s="632">
        <v>894348</v>
      </c>
      <c r="DM38" s="624"/>
      <c r="DN38" s="624"/>
      <c r="DO38" s="624"/>
      <c r="DP38" s="624"/>
      <c r="DQ38" s="624"/>
      <c r="DR38" s="624"/>
      <c r="DS38" s="624"/>
      <c r="DT38" s="624"/>
      <c r="DU38" s="624"/>
      <c r="DV38" s="625"/>
      <c r="DW38" s="628">
        <v>8.9</v>
      </c>
      <c r="DX38" s="651"/>
      <c r="DY38" s="651"/>
      <c r="DZ38" s="651"/>
      <c r="EA38" s="651"/>
      <c r="EB38" s="651"/>
      <c r="EC38" s="652"/>
    </row>
    <row r="39" spans="2:133" ht="11.25" customHeight="1">
      <c r="AQ39" s="702" t="s">
        <v>317</v>
      </c>
      <c r="AR39" s="703"/>
      <c r="AS39" s="703"/>
      <c r="AT39" s="703"/>
      <c r="AU39" s="703"/>
      <c r="AV39" s="703"/>
      <c r="AW39" s="703"/>
      <c r="AX39" s="703"/>
      <c r="AY39" s="704"/>
      <c r="AZ39" s="623">
        <v>43</v>
      </c>
      <c r="BA39" s="624"/>
      <c r="BB39" s="624"/>
      <c r="BC39" s="624"/>
      <c r="BD39" s="649"/>
      <c r="BE39" s="649"/>
      <c r="BF39" s="680"/>
      <c r="BG39" s="706" t="s">
        <v>318</v>
      </c>
      <c r="BH39" s="707"/>
      <c r="BI39" s="707"/>
      <c r="BJ39" s="707"/>
      <c r="BK39" s="707"/>
      <c r="BL39" s="187"/>
      <c r="BM39" s="638" t="s">
        <v>319</v>
      </c>
      <c r="BN39" s="638"/>
      <c r="BO39" s="638"/>
      <c r="BP39" s="638"/>
      <c r="BQ39" s="638"/>
      <c r="BR39" s="638"/>
      <c r="BS39" s="638"/>
      <c r="BT39" s="638"/>
      <c r="BU39" s="639"/>
      <c r="BV39" s="623">
        <v>144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510530</v>
      </c>
      <c r="CS39" s="649"/>
      <c r="CT39" s="649"/>
      <c r="CU39" s="649"/>
      <c r="CV39" s="649"/>
      <c r="CW39" s="649"/>
      <c r="CX39" s="649"/>
      <c r="CY39" s="650"/>
      <c r="CZ39" s="657">
        <v>2.9</v>
      </c>
      <c r="DA39" s="658"/>
      <c r="DB39" s="658"/>
      <c r="DC39" s="659"/>
      <c r="DD39" s="632">
        <v>499538</v>
      </c>
      <c r="DE39" s="649"/>
      <c r="DF39" s="649"/>
      <c r="DG39" s="649"/>
      <c r="DH39" s="649"/>
      <c r="DI39" s="649"/>
      <c r="DJ39" s="649"/>
      <c r="DK39" s="650"/>
      <c r="DL39" s="632" t="s">
        <v>108</v>
      </c>
      <c r="DM39" s="649"/>
      <c r="DN39" s="649"/>
      <c r="DO39" s="649"/>
      <c r="DP39" s="649"/>
      <c r="DQ39" s="649"/>
      <c r="DR39" s="649"/>
      <c r="DS39" s="649"/>
      <c r="DT39" s="649"/>
      <c r="DU39" s="649"/>
      <c r="DV39" s="650"/>
      <c r="DW39" s="628" t="s">
        <v>108</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174909</v>
      </c>
      <c r="BA40" s="624"/>
      <c r="BB40" s="624"/>
      <c r="BC40" s="624"/>
      <c r="BD40" s="649"/>
      <c r="BE40" s="649"/>
      <c r="BF40" s="680"/>
      <c r="BG40" s="706"/>
      <c r="BH40" s="707"/>
      <c r="BI40" s="707"/>
      <c r="BJ40" s="707"/>
      <c r="BK40" s="707"/>
      <c r="BL40" s="187"/>
      <c r="BM40" s="638" t="s">
        <v>322</v>
      </c>
      <c r="BN40" s="638"/>
      <c r="BO40" s="638"/>
      <c r="BP40" s="638"/>
      <c r="BQ40" s="638"/>
      <c r="BR40" s="638"/>
      <c r="BS40" s="638"/>
      <c r="BT40" s="638"/>
      <c r="BU40" s="639"/>
      <c r="BV40" s="623">
        <v>91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85780</v>
      </c>
      <c r="CS40" s="624"/>
      <c r="CT40" s="624"/>
      <c r="CU40" s="624"/>
      <c r="CV40" s="624"/>
      <c r="CW40" s="624"/>
      <c r="CX40" s="624"/>
      <c r="CY40" s="625"/>
      <c r="CZ40" s="657">
        <v>0.5</v>
      </c>
      <c r="DA40" s="658"/>
      <c r="DB40" s="658"/>
      <c r="DC40" s="659"/>
      <c r="DD40" s="632">
        <v>74661</v>
      </c>
      <c r="DE40" s="624"/>
      <c r="DF40" s="624"/>
      <c r="DG40" s="624"/>
      <c r="DH40" s="624"/>
      <c r="DI40" s="624"/>
      <c r="DJ40" s="624"/>
      <c r="DK40" s="625"/>
      <c r="DL40" s="632">
        <v>69535</v>
      </c>
      <c r="DM40" s="624"/>
      <c r="DN40" s="624"/>
      <c r="DO40" s="624"/>
      <c r="DP40" s="624"/>
      <c r="DQ40" s="624"/>
      <c r="DR40" s="624"/>
      <c r="DS40" s="624"/>
      <c r="DT40" s="624"/>
      <c r="DU40" s="624"/>
      <c r="DV40" s="625"/>
      <c r="DW40" s="628">
        <v>0.7</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351000</v>
      </c>
      <c r="BA41" s="696"/>
      <c r="BB41" s="696"/>
      <c r="BC41" s="696"/>
      <c r="BD41" s="691"/>
      <c r="BE41" s="691"/>
      <c r="BF41" s="693"/>
      <c r="BG41" s="708"/>
      <c r="BH41" s="709"/>
      <c r="BI41" s="709"/>
      <c r="BJ41" s="709"/>
      <c r="BK41" s="709"/>
      <c r="BL41" s="189"/>
      <c r="BM41" s="644" t="s">
        <v>325</v>
      </c>
      <c r="BN41" s="644"/>
      <c r="BO41" s="644"/>
      <c r="BP41" s="644"/>
      <c r="BQ41" s="644"/>
      <c r="BR41" s="644"/>
      <c r="BS41" s="644"/>
      <c r="BT41" s="644"/>
      <c r="BU41" s="645"/>
      <c r="BV41" s="695">
        <v>210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9"/>
      <c r="CT41" s="649"/>
      <c r="CU41" s="649"/>
      <c r="CV41" s="649"/>
      <c r="CW41" s="649"/>
      <c r="CX41" s="649"/>
      <c r="CY41" s="650"/>
      <c r="CZ41" s="657" t="s">
        <v>212</v>
      </c>
      <c r="DA41" s="658"/>
      <c r="DB41" s="658"/>
      <c r="DC41" s="659"/>
      <c r="DD41" s="632" t="s">
        <v>212</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4729173</v>
      </c>
      <c r="CS42" s="624"/>
      <c r="CT42" s="624"/>
      <c r="CU42" s="624"/>
      <c r="CV42" s="624"/>
      <c r="CW42" s="624"/>
      <c r="CX42" s="624"/>
      <c r="CY42" s="625"/>
      <c r="CZ42" s="657">
        <v>26.9</v>
      </c>
      <c r="DA42" s="716"/>
      <c r="DB42" s="716"/>
      <c r="DC42" s="717"/>
      <c r="DD42" s="632">
        <v>979054</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97289</v>
      </c>
      <c r="CS43" s="649"/>
      <c r="CT43" s="649"/>
      <c r="CU43" s="649"/>
      <c r="CV43" s="649"/>
      <c r="CW43" s="649"/>
      <c r="CX43" s="649"/>
      <c r="CY43" s="650"/>
      <c r="CZ43" s="657">
        <v>0.6</v>
      </c>
      <c r="DA43" s="658"/>
      <c r="DB43" s="658"/>
      <c r="DC43" s="659"/>
      <c r="DD43" s="632">
        <v>92193</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4677895</v>
      </c>
      <c r="CS44" s="624"/>
      <c r="CT44" s="624"/>
      <c r="CU44" s="624"/>
      <c r="CV44" s="624"/>
      <c r="CW44" s="624"/>
      <c r="CX44" s="624"/>
      <c r="CY44" s="625"/>
      <c r="CZ44" s="657">
        <v>26.6</v>
      </c>
      <c r="DA44" s="716"/>
      <c r="DB44" s="716"/>
      <c r="DC44" s="717"/>
      <c r="DD44" s="632">
        <v>968176</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333</v>
      </c>
      <c r="CG45" s="621"/>
      <c r="CH45" s="621"/>
      <c r="CI45" s="621"/>
      <c r="CJ45" s="621"/>
      <c r="CK45" s="621"/>
      <c r="CL45" s="621"/>
      <c r="CM45" s="621"/>
      <c r="CN45" s="621"/>
      <c r="CO45" s="621"/>
      <c r="CP45" s="621"/>
      <c r="CQ45" s="622"/>
      <c r="CR45" s="623">
        <v>1860185</v>
      </c>
      <c r="CS45" s="649"/>
      <c r="CT45" s="649"/>
      <c r="CU45" s="649"/>
      <c r="CV45" s="649"/>
      <c r="CW45" s="649"/>
      <c r="CX45" s="649"/>
      <c r="CY45" s="650"/>
      <c r="CZ45" s="657">
        <v>10.6</v>
      </c>
      <c r="DA45" s="658"/>
      <c r="DB45" s="658"/>
      <c r="DC45" s="659"/>
      <c r="DD45" s="632">
        <v>143302</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334</v>
      </c>
      <c r="CG46" s="621"/>
      <c r="CH46" s="621"/>
      <c r="CI46" s="621"/>
      <c r="CJ46" s="621"/>
      <c r="CK46" s="621"/>
      <c r="CL46" s="621"/>
      <c r="CM46" s="621"/>
      <c r="CN46" s="621"/>
      <c r="CO46" s="621"/>
      <c r="CP46" s="621"/>
      <c r="CQ46" s="622"/>
      <c r="CR46" s="623">
        <v>2559778</v>
      </c>
      <c r="CS46" s="624"/>
      <c r="CT46" s="624"/>
      <c r="CU46" s="624"/>
      <c r="CV46" s="624"/>
      <c r="CW46" s="624"/>
      <c r="CX46" s="624"/>
      <c r="CY46" s="625"/>
      <c r="CZ46" s="657">
        <v>14.6</v>
      </c>
      <c r="DA46" s="716"/>
      <c r="DB46" s="716"/>
      <c r="DC46" s="717"/>
      <c r="DD46" s="632">
        <v>821988</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335</v>
      </c>
      <c r="CG47" s="621"/>
      <c r="CH47" s="621"/>
      <c r="CI47" s="621"/>
      <c r="CJ47" s="621"/>
      <c r="CK47" s="621"/>
      <c r="CL47" s="621"/>
      <c r="CM47" s="621"/>
      <c r="CN47" s="621"/>
      <c r="CO47" s="621"/>
      <c r="CP47" s="621"/>
      <c r="CQ47" s="622"/>
      <c r="CR47" s="623">
        <v>51278</v>
      </c>
      <c r="CS47" s="649"/>
      <c r="CT47" s="649"/>
      <c r="CU47" s="649"/>
      <c r="CV47" s="649"/>
      <c r="CW47" s="649"/>
      <c r="CX47" s="649"/>
      <c r="CY47" s="650"/>
      <c r="CZ47" s="657">
        <v>0.3</v>
      </c>
      <c r="DA47" s="658"/>
      <c r="DB47" s="658"/>
      <c r="DC47" s="659"/>
      <c r="DD47" s="632">
        <v>10878</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16"/>
      <c r="DB48" s="716"/>
      <c r="DC48" s="717"/>
      <c r="DD48" s="632" t="s">
        <v>117</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337</v>
      </c>
      <c r="CE49" s="667"/>
      <c r="CF49" s="667"/>
      <c r="CG49" s="667"/>
      <c r="CH49" s="667"/>
      <c r="CI49" s="667"/>
      <c r="CJ49" s="667"/>
      <c r="CK49" s="667"/>
      <c r="CL49" s="667"/>
      <c r="CM49" s="667"/>
      <c r="CN49" s="667"/>
      <c r="CO49" s="667"/>
      <c r="CP49" s="667"/>
      <c r="CQ49" s="668"/>
      <c r="CR49" s="695">
        <v>17575518</v>
      </c>
      <c r="CS49" s="691"/>
      <c r="CT49" s="691"/>
      <c r="CU49" s="691"/>
      <c r="CV49" s="691"/>
      <c r="CW49" s="691"/>
      <c r="CX49" s="691"/>
      <c r="CY49" s="718"/>
      <c r="CZ49" s="719">
        <v>100</v>
      </c>
      <c r="DA49" s="720"/>
      <c r="DB49" s="720"/>
      <c r="DC49" s="721"/>
      <c r="DD49" s="722">
        <v>11321894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W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17726</v>
      </c>
      <c r="R7" s="753"/>
      <c r="S7" s="753"/>
      <c r="T7" s="753"/>
      <c r="U7" s="753"/>
      <c r="V7" s="753">
        <v>17600</v>
      </c>
      <c r="W7" s="753"/>
      <c r="X7" s="753"/>
      <c r="Y7" s="753"/>
      <c r="Z7" s="753"/>
      <c r="AA7" s="753">
        <v>126</v>
      </c>
      <c r="AB7" s="753"/>
      <c r="AC7" s="753"/>
      <c r="AD7" s="753"/>
      <c r="AE7" s="754"/>
      <c r="AF7" s="755">
        <v>116</v>
      </c>
      <c r="AG7" s="756"/>
      <c r="AH7" s="756"/>
      <c r="AI7" s="756"/>
      <c r="AJ7" s="757"/>
      <c r="AK7" s="792" t="s">
        <v>536</v>
      </c>
      <c r="AL7" s="793"/>
      <c r="AM7" s="793"/>
      <c r="AN7" s="793"/>
      <c r="AO7" s="793"/>
      <c r="AP7" s="793">
        <v>15478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2</v>
      </c>
      <c r="CI7" s="790"/>
      <c r="CJ7" s="790"/>
      <c r="CK7" s="790"/>
      <c r="CL7" s="791"/>
      <c r="CM7" s="789">
        <v>25</v>
      </c>
      <c r="CN7" s="790"/>
      <c r="CO7" s="790"/>
      <c r="CP7" s="790"/>
      <c r="CQ7" s="791"/>
      <c r="CR7" s="789">
        <v>29</v>
      </c>
      <c r="CS7" s="790"/>
      <c r="CT7" s="790"/>
      <c r="CU7" s="790"/>
      <c r="CV7" s="791"/>
      <c r="CW7" s="789">
        <v>12</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543</v>
      </c>
      <c r="BT8" s="787"/>
      <c r="BU8" s="787"/>
      <c r="BV8" s="787"/>
      <c r="BW8" s="787"/>
      <c r="BX8" s="787"/>
      <c r="BY8" s="787"/>
      <c r="BZ8" s="787"/>
      <c r="CA8" s="787"/>
      <c r="CB8" s="787"/>
      <c r="CC8" s="787"/>
      <c r="CD8" s="787"/>
      <c r="CE8" s="787"/>
      <c r="CF8" s="787"/>
      <c r="CG8" s="788"/>
      <c r="CH8" s="799">
        <v>-19</v>
      </c>
      <c r="CI8" s="800"/>
      <c r="CJ8" s="800"/>
      <c r="CK8" s="800"/>
      <c r="CL8" s="801"/>
      <c r="CM8" s="799">
        <v>97</v>
      </c>
      <c r="CN8" s="800"/>
      <c r="CO8" s="800"/>
      <c r="CP8" s="800"/>
      <c r="CQ8" s="801"/>
      <c r="CR8" s="799">
        <v>9</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544</v>
      </c>
      <c r="BT9" s="787"/>
      <c r="BU9" s="787"/>
      <c r="BV9" s="787"/>
      <c r="BW9" s="787"/>
      <c r="BX9" s="787"/>
      <c r="BY9" s="787"/>
      <c r="BZ9" s="787"/>
      <c r="CA9" s="787"/>
      <c r="CB9" s="787"/>
      <c r="CC9" s="787"/>
      <c r="CD9" s="787"/>
      <c r="CE9" s="787"/>
      <c r="CF9" s="787"/>
      <c r="CG9" s="788"/>
      <c r="CH9" s="799">
        <v>28</v>
      </c>
      <c r="CI9" s="800"/>
      <c r="CJ9" s="800"/>
      <c r="CK9" s="800"/>
      <c r="CL9" s="801"/>
      <c r="CM9" s="799">
        <v>183</v>
      </c>
      <c r="CN9" s="800"/>
      <c r="CO9" s="800"/>
      <c r="CP9" s="800"/>
      <c r="CQ9" s="801"/>
      <c r="CR9" s="799">
        <v>54</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545</v>
      </c>
      <c r="BT10" s="787"/>
      <c r="BU10" s="787"/>
      <c r="BV10" s="787"/>
      <c r="BW10" s="787"/>
      <c r="BX10" s="787"/>
      <c r="BY10" s="787"/>
      <c r="BZ10" s="787"/>
      <c r="CA10" s="787"/>
      <c r="CB10" s="787"/>
      <c r="CC10" s="787"/>
      <c r="CD10" s="787"/>
      <c r="CE10" s="787"/>
      <c r="CF10" s="787"/>
      <c r="CG10" s="788"/>
      <c r="CH10" s="799">
        <v>0</v>
      </c>
      <c r="CI10" s="800"/>
      <c r="CJ10" s="800"/>
      <c r="CK10" s="800"/>
      <c r="CL10" s="801"/>
      <c r="CM10" s="799">
        <v>0</v>
      </c>
      <c r="CN10" s="800"/>
      <c r="CO10" s="800"/>
      <c r="CP10" s="800"/>
      <c r="CQ10" s="801"/>
      <c r="CR10" s="799">
        <v>65</v>
      </c>
      <c r="CS10" s="800"/>
      <c r="CT10" s="800"/>
      <c r="CU10" s="800"/>
      <c r="CV10" s="801"/>
      <c r="CW10" s="799">
        <v>0</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17726</v>
      </c>
      <c r="R23" s="812"/>
      <c r="S23" s="812"/>
      <c r="T23" s="812"/>
      <c r="U23" s="812"/>
      <c r="V23" s="812">
        <v>17600</v>
      </c>
      <c r="W23" s="812"/>
      <c r="X23" s="812"/>
      <c r="Y23" s="812"/>
      <c r="Z23" s="812"/>
      <c r="AA23" s="812">
        <v>126</v>
      </c>
      <c r="AB23" s="812"/>
      <c r="AC23" s="812"/>
      <c r="AD23" s="812"/>
      <c r="AE23" s="813"/>
      <c r="AF23" s="814">
        <v>116</v>
      </c>
      <c r="AG23" s="812"/>
      <c r="AH23" s="812"/>
      <c r="AI23" s="812"/>
      <c r="AJ23" s="815"/>
      <c r="AK23" s="816"/>
      <c r="AL23" s="817"/>
      <c r="AM23" s="817"/>
      <c r="AN23" s="817"/>
      <c r="AO23" s="817"/>
      <c r="AP23" s="812">
        <v>15478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3008</v>
      </c>
      <c r="R28" s="841"/>
      <c r="S28" s="841"/>
      <c r="T28" s="841"/>
      <c r="U28" s="841"/>
      <c r="V28" s="841">
        <v>2998</v>
      </c>
      <c r="W28" s="841"/>
      <c r="X28" s="841"/>
      <c r="Y28" s="841"/>
      <c r="Z28" s="841"/>
      <c r="AA28" s="841">
        <v>10</v>
      </c>
      <c r="AB28" s="841"/>
      <c r="AC28" s="841"/>
      <c r="AD28" s="841"/>
      <c r="AE28" s="842"/>
      <c r="AF28" s="843">
        <v>10</v>
      </c>
      <c r="AG28" s="841"/>
      <c r="AH28" s="841"/>
      <c r="AI28" s="841"/>
      <c r="AJ28" s="844"/>
      <c r="AK28" s="845">
        <v>145</v>
      </c>
      <c r="AL28" s="836"/>
      <c r="AM28" s="836"/>
      <c r="AN28" s="836"/>
      <c r="AO28" s="836"/>
      <c r="AP28" s="836">
        <v>0</v>
      </c>
      <c r="AQ28" s="836"/>
      <c r="AR28" s="836"/>
      <c r="AS28" s="836"/>
      <c r="AT28" s="836"/>
      <c r="AU28" s="836">
        <v>0</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951</v>
      </c>
      <c r="R29" s="777"/>
      <c r="S29" s="777"/>
      <c r="T29" s="777"/>
      <c r="U29" s="777"/>
      <c r="V29" s="777">
        <v>911</v>
      </c>
      <c r="W29" s="777"/>
      <c r="X29" s="777"/>
      <c r="Y29" s="777"/>
      <c r="Z29" s="777"/>
      <c r="AA29" s="777">
        <v>40</v>
      </c>
      <c r="AB29" s="777"/>
      <c r="AC29" s="777"/>
      <c r="AD29" s="777"/>
      <c r="AE29" s="778"/>
      <c r="AF29" s="779">
        <v>40</v>
      </c>
      <c r="AG29" s="780"/>
      <c r="AH29" s="780"/>
      <c r="AI29" s="780"/>
      <c r="AJ29" s="781"/>
      <c r="AK29" s="848">
        <v>126</v>
      </c>
      <c r="AL29" s="849"/>
      <c r="AM29" s="849"/>
      <c r="AN29" s="849"/>
      <c r="AO29" s="849"/>
      <c r="AP29" s="849">
        <v>0</v>
      </c>
      <c r="AQ29" s="849"/>
      <c r="AR29" s="849"/>
      <c r="AS29" s="849"/>
      <c r="AT29" s="849"/>
      <c r="AU29" s="849">
        <v>0</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145</v>
      </c>
      <c r="R30" s="777"/>
      <c r="S30" s="777"/>
      <c r="T30" s="777"/>
      <c r="U30" s="777"/>
      <c r="V30" s="777">
        <v>144</v>
      </c>
      <c r="W30" s="777"/>
      <c r="X30" s="777"/>
      <c r="Y30" s="777"/>
      <c r="Z30" s="777"/>
      <c r="AA30" s="777">
        <v>1</v>
      </c>
      <c r="AB30" s="777"/>
      <c r="AC30" s="777"/>
      <c r="AD30" s="777"/>
      <c r="AE30" s="778"/>
      <c r="AF30" s="779">
        <v>1</v>
      </c>
      <c r="AG30" s="780"/>
      <c r="AH30" s="780"/>
      <c r="AI30" s="780"/>
      <c r="AJ30" s="781"/>
      <c r="AK30" s="848">
        <v>44</v>
      </c>
      <c r="AL30" s="849"/>
      <c r="AM30" s="849"/>
      <c r="AN30" s="849"/>
      <c r="AO30" s="849"/>
      <c r="AP30" s="849">
        <v>0</v>
      </c>
      <c r="AQ30" s="849"/>
      <c r="AR30" s="849"/>
      <c r="AS30" s="849"/>
      <c r="AT30" s="849"/>
      <c r="AU30" s="849">
        <v>0</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470</v>
      </c>
      <c r="R31" s="777"/>
      <c r="S31" s="777"/>
      <c r="T31" s="777"/>
      <c r="U31" s="777"/>
      <c r="V31" s="777">
        <v>470</v>
      </c>
      <c r="W31" s="777"/>
      <c r="X31" s="777"/>
      <c r="Y31" s="777"/>
      <c r="Z31" s="777"/>
      <c r="AA31" s="777">
        <v>0</v>
      </c>
      <c r="AB31" s="777"/>
      <c r="AC31" s="777"/>
      <c r="AD31" s="777"/>
      <c r="AE31" s="778"/>
      <c r="AF31" s="779">
        <v>0</v>
      </c>
      <c r="AG31" s="780"/>
      <c r="AH31" s="780"/>
      <c r="AI31" s="780"/>
      <c r="AJ31" s="781"/>
      <c r="AK31" s="848">
        <v>284</v>
      </c>
      <c r="AL31" s="849"/>
      <c r="AM31" s="849"/>
      <c r="AN31" s="849"/>
      <c r="AO31" s="849"/>
      <c r="AP31" s="849">
        <v>584</v>
      </c>
      <c r="AQ31" s="849"/>
      <c r="AR31" s="849"/>
      <c r="AS31" s="849"/>
      <c r="AT31" s="849"/>
      <c r="AU31" s="849">
        <v>303</v>
      </c>
      <c r="AV31" s="849"/>
      <c r="AW31" s="849"/>
      <c r="AX31" s="849"/>
      <c r="AY31" s="849"/>
      <c r="AZ31" s="850" t="s">
        <v>536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969</v>
      </c>
      <c r="R32" s="777"/>
      <c r="S32" s="777"/>
      <c r="T32" s="777"/>
      <c r="U32" s="777"/>
      <c r="V32" s="777">
        <v>729</v>
      </c>
      <c r="W32" s="777"/>
      <c r="X32" s="777"/>
      <c r="Y32" s="777"/>
      <c r="Z32" s="777"/>
      <c r="AA32" s="777">
        <v>240</v>
      </c>
      <c r="AB32" s="777"/>
      <c r="AC32" s="777"/>
      <c r="AD32" s="777"/>
      <c r="AE32" s="778"/>
      <c r="AF32" s="779">
        <v>2792</v>
      </c>
      <c r="AG32" s="780"/>
      <c r="AH32" s="780"/>
      <c r="AI32" s="780"/>
      <c r="AJ32" s="781"/>
      <c r="AK32" s="848">
        <v>0</v>
      </c>
      <c r="AL32" s="849"/>
      <c r="AM32" s="849"/>
      <c r="AN32" s="849"/>
      <c r="AO32" s="849"/>
      <c r="AP32" s="849">
        <v>1871</v>
      </c>
      <c r="AQ32" s="849"/>
      <c r="AR32" s="849"/>
      <c r="AS32" s="849"/>
      <c r="AT32" s="849"/>
      <c r="AU32" s="849">
        <v>0</v>
      </c>
      <c r="AV32" s="849"/>
      <c r="AW32" s="849"/>
      <c r="AX32" s="849"/>
      <c r="AY32" s="849"/>
      <c r="AZ32" s="850" t="s">
        <v>536</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2035</v>
      </c>
      <c r="R33" s="777"/>
      <c r="S33" s="777"/>
      <c r="T33" s="777"/>
      <c r="U33" s="777"/>
      <c r="V33" s="777">
        <v>2252</v>
      </c>
      <c r="W33" s="777"/>
      <c r="X33" s="777"/>
      <c r="Y33" s="777"/>
      <c r="Z33" s="777"/>
      <c r="AA33" s="777">
        <v>-217</v>
      </c>
      <c r="AB33" s="777"/>
      <c r="AC33" s="777"/>
      <c r="AD33" s="777"/>
      <c r="AE33" s="778"/>
      <c r="AF33" s="779">
        <v>255</v>
      </c>
      <c r="AG33" s="780"/>
      <c r="AH33" s="780"/>
      <c r="AI33" s="780"/>
      <c r="AJ33" s="781"/>
      <c r="AK33" s="848">
        <v>708</v>
      </c>
      <c r="AL33" s="849"/>
      <c r="AM33" s="849"/>
      <c r="AN33" s="849"/>
      <c r="AO33" s="849"/>
      <c r="AP33" s="849">
        <v>1883</v>
      </c>
      <c r="AQ33" s="849"/>
      <c r="AR33" s="849"/>
      <c r="AS33" s="849"/>
      <c r="AT33" s="849"/>
      <c r="AU33" s="849">
        <v>1265</v>
      </c>
      <c r="AV33" s="849"/>
      <c r="AW33" s="849"/>
      <c r="AX33" s="849"/>
      <c r="AY33" s="849"/>
      <c r="AZ33" s="850" t="s">
        <v>536</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653</v>
      </c>
      <c r="R34" s="777"/>
      <c r="S34" s="777"/>
      <c r="T34" s="777"/>
      <c r="U34" s="777"/>
      <c r="V34" s="777">
        <v>653</v>
      </c>
      <c r="W34" s="777"/>
      <c r="X34" s="777"/>
      <c r="Y34" s="777"/>
      <c r="Z34" s="777"/>
      <c r="AA34" s="777">
        <v>0</v>
      </c>
      <c r="AB34" s="777"/>
      <c r="AC34" s="777"/>
      <c r="AD34" s="777"/>
      <c r="AE34" s="778"/>
      <c r="AF34" s="779">
        <v>0</v>
      </c>
      <c r="AG34" s="780"/>
      <c r="AH34" s="780"/>
      <c r="AI34" s="780"/>
      <c r="AJ34" s="781"/>
      <c r="AK34" s="848">
        <v>307</v>
      </c>
      <c r="AL34" s="849"/>
      <c r="AM34" s="849"/>
      <c r="AN34" s="849"/>
      <c r="AO34" s="849"/>
      <c r="AP34" s="849">
        <v>1614</v>
      </c>
      <c r="AQ34" s="849"/>
      <c r="AR34" s="849"/>
      <c r="AS34" s="849"/>
      <c r="AT34" s="849"/>
      <c r="AU34" s="849">
        <v>1545</v>
      </c>
      <c r="AV34" s="849"/>
      <c r="AW34" s="849"/>
      <c r="AX34" s="849"/>
      <c r="AY34" s="849"/>
      <c r="AZ34" s="850" t="s">
        <v>536</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3098</v>
      </c>
      <c r="AG63" s="860"/>
      <c r="AH63" s="860"/>
      <c r="AI63" s="860"/>
      <c r="AJ63" s="861"/>
      <c r="AK63" s="862"/>
      <c r="AL63" s="857"/>
      <c r="AM63" s="857"/>
      <c r="AN63" s="857"/>
      <c r="AO63" s="857"/>
      <c r="AP63" s="860">
        <f>SUM(AP28:AT34)</f>
        <v>5952</v>
      </c>
      <c r="AQ63" s="860"/>
      <c r="AR63" s="860"/>
      <c r="AS63" s="860"/>
      <c r="AT63" s="860"/>
      <c r="AU63" s="860">
        <f>SUM(AU28:AY34)</f>
        <v>3113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1755</v>
      </c>
      <c r="R68" s="884"/>
      <c r="S68" s="884"/>
      <c r="T68" s="884"/>
      <c r="U68" s="884"/>
      <c r="V68" s="884">
        <v>1755</v>
      </c>
      <c r="W68" s="884"/>
      <c r="X68" s="884"/>
      <c r="Y68" s="884"/>
      <c r="Z68" s="884"/>
      <c r="AA68" s="884">
        <v>0</v>
      </c>
      <c r="AB68" s="884"/>
      <c r="AC68" s="884"/>
      <c r="AD68" s="884"/>
      <c r="AE68" s="884"/>
      <c r="AF68" s="884">
        <v>0</v>
      </c>
      <c r="AG68" s="884"/>
      <c r="AH68" s="884"/>
      <c r="AI68" s="884"/>
      <c r="AJ68" s="884"/>
      <c r="AK68" s="884">
        <v>568</v>
      </c>
      <c r="AL68" s="884"/>
      <c r="AM68" s="884"/>
      <c r="AN68" s="884"/>
      <c r="AO68" s="884"/>
      <c r="AP68" s="884">
        <v>1571</v>
      </c>
      <c r="AQ68" s="884"/>
      <c r="AR68" s="884"/>
      <c r="AS68" s="884"/>
      <c r="AT68" s="884"/>
      <c r="AU68" s="884">
        <v>874</v>
      </c>
      <c r="AV68" s="884"/>
      <c r="AW68" s="884"/>
      <c r="AX68" s="884"/>
      <c r="AY68" s="884"/>
      <c r="AZ68" s="885" t="s">
        <v>538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131</v>
      </c>
      <c r="R69" s="849"/>
      <c r="S69" s="849"/>
      <c r="T69" s="849"/>
      <c r="U69" s="849"/>
      <c r="V69" s="849">
        <v>131</v>
      </c>
      <c r="W69" s="849"/>
      <c r="X69" s="849"/>
      <c r="Y69" s="849"/>
      <c r="Z69" s="849"/>
      <c r="AA69" s="849">
        <v>0</v>
      </c>
      <c r="AB69" s="849"/>
      <c r="AC69" s="849"/>
      <c r="AD69" s="849"/>
      <c r="AE69" s="849"/>
      <c r="AF69" s="849">
        <v>0</v>
      </c>
      <c r="AG69" s="849"/>
      <c r="AH69" s="849"/>
      <c r="AI69" s="849"/>
      <c r="AJ69" s="849"/>
      <c r="AK69" s="849">
        <v>9</v>
      </c>
      <c r="AL69" s="849"/>
      <c r="AM69" s="849"/>
      <c r="AN69" s="849"/>
      <c r="AO69" s="849"/>
      <c r="AP69" s="849">
        <v>425</v>
      </c>
      <c r="AQ69" s="849"/>
      <c r="AR69" s="849"/>
      <c r="AS69" s="849"/>
      <c r="AT69" s="849"/>
      <c r="AU69" s="849">
        <v>0</v>
      </c>
      <c r="AV69" s="849"/>
      <c r="AW69" s="849"/>
      <c r="AX69" s="849"/>
      <c r="AY69" s="849"/>
      <c r="AZ69" s="895" t="s">
        <v>540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953</v>
      </c>
      <c r="R70" s="849"/>
      <c r="S70" s="849"/>
      <c r="T70" s="849"/>
      <c r="U70" s="849"/>
      <c r="V70" s="849">
        <v>943</v>
      </c>
      <c r="W70" s="849"/>
      <c r="X70" s="849"/>
      <c r="Y70" s="849"/>
      <c r="Z70" s="849"/>
      <c r="AA70" s="849">
        <v>10</v>
      </c>
      <c r="AB70" s="849"/>
      <c r="AC70" s="849"/>
      <c r="AD70" s="849"/>
      <c r="AE70" s="849"/>
      <c r="AF70" s="849">
        <v>10</v>
      </c>
      <c r="AG70" s="849"/>
      <c r="AH70" s="849"/>
      <c r="AI70" s="849"/>
      <c r="AJ70" s="849"/>
      <c r="AK70" s="849">
        <v>246</v>
      </c>
      <c r="AL70" s="849"/>
      <c r="AM70" s="849"/>
      <c r="AN70" s="849"/>
      <c r="AO70" s="849"/>
      <c r="AP70" s="849">
        <v>1262</v>
      </c>
      <c r="AQ70" s="849"/>
      <c r="AR70" s="849"/>
      <c r="AS70" s="849"/>
      <c r="AT70" s="849"/>
      <c r="AU70" s="849">
        <v>342</v>
      </c>
      <c r="AV70" s="849"/>
      <c r="AW70" s="849"/>
      <c r="AX70" s="849"/>
      <c r="AY70" s="849"/>
      <c r="AZ70" s="895" t="s">
        <v>540</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v>
      </c>
      <c r="AG88" s="860"/>
      <c r="AH88" s="860"/>
      <c r="AI88" s="860"/>
      <c r="AJ88" s="860"/>
      <c r="AK88" s="857"/>
      <c r="AL88" s="857"/>
      <c r="AM88" s="857"/>
      <c r="AN88" s="857"/>
      <c r="AO88" s="857"/>
      <c r="AP88" s="860">
        <f>SUM(AP68:AT70)</f>
        <v>3258</v>
      </c>
      <c r="AQ88" s="860"/>
      <c r="AR88" s="860"/>
      <c r="AS88" s="860"/>
      <c r="AT88" s="860"/>
      <c r="AU88" s="860">
        <f>SUM(AU68:AY70)</f>
        <v>1216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SUM(CR7:CV10)</f>
        <v>157</v>
      </c>
      <c r="CS102" s="868"/>
      <c r="CT102" s="868"/>
      <c r="CU102" s="868"/>
      <c r="CV102" s="911"/>
      <c r="CW102" s="910">
        <f t="shared" ref="CW102" si="0">SUM(CW7:DA10)</f>
        <v>12</v>
      </c>
      <c r="CX102" s="868"/>
      <c r="CY102" s="868"/>
      <c r="CZ102" s="868"/>
      <c r="DA102" s="911"/>
      <c r="DB102" s="910">
        <f t="shared" ref="DB102" si="1">SUM(DB7:DF10)</f>
        <v>0</v>
      </c>
      <c r="DC102" s="868"/>
      <c r="DD102" s="868"/>
      <c r="DE102" s="868"/>
      <c r="DF102" s="911"/>
      <c r="DG102" s="910">
        <f t="shared" ref="DG102" si="2">SUM(DG7:DK10)</f>
        <v>0</v>
      </c>
      <c r="DH102" s="868"/>
      <c r="DI102" s="868"/>
      <c r="DJ102" s="868"/>
      <c r="DK102" s="911"/>
      <c r="DL102" s="910">
        <f t="shared" ref="DL102" si="3">SUM(DL7:DP10)</f>
        <v>0</v>
      </c>
      <c r="DM102" s="868"/>
      <c r="DN102" s="868"/>
      <c r="DO102" s="868"/>
      <c r="DP102" s="911"/>
      <c r="DQ102" s="910">
        <f t="shared" ref="DQ102" si="4">SUM(DQ7:DU10)</f>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1842758</v>
      </c>
      <c r="AB110" s="920"/>
      <c r="AC110" s="920"/>
      <c r="AD110" s="920"/>
      <c r="AE110" s="921"/>
      <c r="AF110" s="922">
        <v>1845299</v>
      </c>
      <c r="AG110" s="920"/>
      <c r="AH110" s="920"/>
      <c r="AI110" s="920"/>
      <c r="AJ110" s="921"/>
      <c r="AK110" s="922">
        <v>1771214</v>
      </c>
      <c r="AL110" s="920"/>
      <c r="AM110" s="920"/>
      <c r="AN110" s="920"/>
      <c r="AO110" s="921"/>
      <c r="AP110" s="923">
        <v>20.9</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15418982</v>
      </c>
      <c r="BR110" s="957"/>
      <c r="BS110" s="957"/>
      <c r="BT110" s="957"/>
      <c r="BU110" s="957"/>
      <c r="BV110" s="957">
        <v>15211682</v>
      </c>
      <c r="BW110" s="957"/>
      <c r="BX110" s="957"/>
      <c r="BY110" s="957"/>
      <c r="BZ110" s="957"/>
      <c r="CA110" s="957">
        <v>15477819</v>
      </c>
      <c r="CB110" s="957"/>
      <c r="CC110" s="957"/>
      <c r="CD110" s="957"/>
      <c r="CE110" s="957"/>
      <c r="CF110" s="971">
        <v>182.7</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171710</v>
      </c>
      <c r="BR111" s="950"/>
      <c r="BS111" s="950"/>
      <c r="BT111" s="950"/>
      <c r="BU111" s="950"/>
      <c r="BV111" s="950">
        <v>139763</v>
      </c>
      <c r="BW111" s="950"/>
      <c r="BX111" s="950"/>
      <c r="BY111" s="950"/>
      <c r="BZ111" s="950"/>
      <c r="CA111" s="950">
        <v>107713</v>
      </c>
      <c r="CB111" s="950"/>
      <c r="CC111" s="950"/>
      <c r="CD111" s="950"/>
      <c r="CE111" s="950"/>
      <c r="CF111" s="944">
        <v>1.3</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3470075</v>
      </c>
      <c r="BR112" s="950"/>
      <c r="BS112" s="950"/>
      <c r="BT112" s="950"/>
      <c r="BU112" s="950"/>
      <c r="BV112" s="950">
        <v>3312896</v>
      </c>
      <c r="BW112" s="950"/>
      <c r="BX112" s="950"/>
      <c r="BY112" s="950"/>
      <c r="BZ112" s="950"/>
      <c r="CA112" s="950">
        <v>3112468</v>
      </c>
      <c r="CB112" s="950"/>
      <c r="CC112" s="950"/>
      <c r="CD112" s="950"/>
      <c r="CE112" s="950"/>
      <c r="CF112" s="944">
        <v>36.700000000000003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385701</v>
      </c>
      <c r="AB113" s="964"/>
      <c r="AC113" s="964"/>
      <c r="AD113" s="964"/>
      <c r="AE113" s="965"/>
      <c r="AF113" s="966">
        <v>410370</v>
      </c>
      <c r="AG113" s="964"/>
      <c r="AH113" s="964"/>
      <c r="AI113" s="964"/>
      <c r="AJ113" s="965"/>
      <c r="AK113" s="966">
        <v>410668</v>
      </c>
      <c r="AL113" s="964"/>
      <c r="AM113" s="964"/>
      <c r="AN113" s="964"/>
      <c r="AO113" s="965"/>
      <c r="AP113" s="967">
        <v>4.8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1396619</v>
      </c>
      <c r="BR113" s="950"/>
      <c r="BS113" s="950"/>
      <c r="BT113" s="950"/>
      <c r="BU113" s="950"/>
      <c r="BV113" s="950">
        <v>1299898</v>
      </c>
      <c r="BW113" s="950"/>
      <c r="BX113" s="950"/>
      <c r="BY113" s="950"/>
      <c r="BZ113" s="950"/>
      <c r="CA113" s="950">
        <v>1216172</v>
      </c>
      <c r="CB113" s="950"/>
      <c r="CC113" s="950"/>
      <c r="CD113" s="950"/>
      <c r="CE113" s="950"/>
      <c r="CF113" s="944">
        <v>14.4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158777</v>
      </c>
      <c r="DH113" s="989"/>
      <c r="DI113" s="989"/>
      <c r="DJ113" s="989"/>
      <c r="DK113" s="990"/>
      <c r="DL113" s="991">
        <v>132314</v>
      </c>
      <c r="DM113" s="989"/>
      <c r="DN113" s="989"/>
      <c r="DO113" s="989"/>
      <c r="DP113" s="990"/>
      <c r="DQ113" s="991">
        <v>105850</v>
      </c>
      <c r="DR113" s="989"/>
      <c r="DS113" s="989"/>
      <c r="DT113" s="989"/>
      <c r="DU113" s="990"/>
      <c r="DV113" s="992">
        <v>1.2</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144706</v>
      </c>
      <c r="AB114" s="989"/>
      <c r="AC114" s="989"/>
      <c r="AD114" s="989"/>
      <c r="AE114" s="990"/>
      <c r="AF114" s="991">
        <v>116887</v>
      </c>
      <c r="AG114" s="989"/>
      <c r="AH114" s="989"/>
      <c r="AI114" s="989"/>
      <c r="AJ114" s="990"/>
      <c r="AK114" s="991">
        <v>159302</v>
      </c>
      <c r="AL114" s="989"/>
      <c r="AM114" s="989"/>
      <c r="AN114" s="989"/>
      <c r="AO114" s="990"/>
      <c r="AP114" s="992">
        <v>1.9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2009191</v>
      </c>
      <c r="BR114" s="950"/>
      <c r="BS114" s="950"/>
      <c r="BT114" s="950"/>
      <c r="BU114" s="950"/>
      <c r="BV114" s="950">
        <v>1827704</v>
      </c>
      <c r="BW114" s="950"/>
      <c r="BX114" s="950"/>
      <c r="BY114" s="950"/>
      <c r="BZ114" s="950"/>
      <c r="CA114" s="950">
        <v>1700255</v>
      </c>
      <c r="CB114" s="950"/>
      <c r="CC114" s="950"/>
      <c r="CD114" s="950"/>
      <c r="CE114" s="950"/>
      <c r="CF114" s="944">
        <v>20.100000000000001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12933</v>
      </c>
      <c r="DH114" s="989"/>
      <c r="DI114" s="989"/>
      <c r="DJ114" s="989"/>
      <c r="DK114" s="990"/>
      <c r="DL114" s="991">
        <v>7449</v>
      </c>
      <c r="DM114" s="989"/>
      <c r="DN114" s="989"/>
      <c r="DO114" s="989"/>
      <c r="DP114" s="990"/>
      <c r="DQ114" s="991">
        <v>1863</v>
      </c>
      <c r="DR114" s="989"/>
      <c r="DS114" s="989"/>
      <c r="DT114" s="989"/>
      <c r="DU114" s="990"/>
      <c r="DV114" s="992">
        <v>0</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97913</v>
      </c>
      <c r="AB115" s="964"/>
      <c r="AC115" s="964"/>
      <c r="AD115" s="964"/>
      <c r="AE115" s="965"/>
      <c r="AF115" s="966">
        <v>78177</v>
      </c>
      <c r="AG115" s="964"/>
      <c r="AH115" s="964"/>
      <c r="AI115" s="964"/>
      <c r="AJ115" s="965"/>
      <c r="AK115" s="966">
        <v>73105</v>
      </c>
      <c r="AL115" s="964"/>
      <c r="AM115" s="964"/>
      <c r="AN115" s="964"/>
      <c r="AO115" s="965"/>
      <c r="AP115" s="967">
        <v>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195</v>
      </c>
      <c r="AB116" s="989"/>
      <c r="AC116" s="989"/>
      <c r="AD116" s="989"/>
      <c r="AE116" s="990"/>
      <c r="AF116" s="991">
        <v>305</v>
      </c>
      <c r="AG116" s="989"/>
      <c r="AH116" s="989"/>
      <c r="AI116" s="989"/>
      <c r="AJ116" s="990"/>
      <c r="AK116" s="991">
        <v>621</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2471273</v>
      </c>
      <c r="AB117" s="996"/>
      <c r="AC117" s="996"/>
      <c r="AD117" s="996"/>
      <c r="AE117" s="997"/>
      <c r="AF117" s="995">
        <v>2451038</v>
      </c>
      <c r="AG117" s="996"/>
      <c r="AH117" s="996"/>
      <c r="AI117" s="996"/>
      <c r="AJ117" s="997"/>
      <c r="AK117" s="995">
        <v>2414910</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22466577</v>
      </c>
      <c r="BR118" s="1016"/>
      <c r="BS118" s="1016"/>
      <c r="BT118" s="1016"/>
      <c r="BU118" s="1016"/>
      <c r="BV118" s="1016">
        <v>21791943</v>
      </c>
      <c r="BW118" s="1016"/>
      <c r="BX118" s="1016"/>
      <c r="BY118" s="1016"/>
      <c r="BZ118" s="1016"/>
      <c r="CA118" s="1016">
        <v>21614427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4425636</v>
      </c>
      <c r="BR119" s="957"/>
      <c r="BS119" s="957"/>
      <c r="BT119" s="957"/>
      <c r="BU119" s="957"/>
      <c r="BV119" s="957">
        <v>4597199</v>
      </c>
      <c r="BW119" s="957"/>
      <c r="BX119" s="957"/>
      <c r="BY119" s="957"/>
      <c r="BZ119" s="957"/>
      <c r="CA119" s="957">
        <v>4838526</v>
      </c>
      <c r="CB119" s="957"/>
      <c r="CC119" s="957"/>
      <c r="CD119" s="957"/>
      <c r="CE119" s="957"/>
      <c r="CF119" s="971">
        <v>57.1</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583646</v>
      </c>
      <c r="BR120" s="950"/>
      <c r="BS120" s="950"/>
      <c r="BT120" s="950"/>
      <c r="BU120" s="950"/>
      <c r="BV120" s="950">
        <v>493138</v>
      </c>
      <c r="BW120" s="950"/>
      <c r="BX120" s="950"/>
      <c r="BY120" s="950"/>
      <c r="BZ120" s="950"/>
      <c r="CA120" s="950">
        <v>372332</v>
      </c>
      <c r="CB120" s="950"/>
      <c r="CC120" s="950"/>
      <c r="CD120" s="950"/>
      <c r="CE120" s="950"/>
      <c r="CF120" s="944">
        <v>4.4000000000000004</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1754289</v>
      </c>
      <c r="DH120" s="957"/>
      <c r="DI120" s="957"/>
      <c r="DJ120" s="957"/>
      <c r="DK120" s="957"/>
      <c r="DL120" s="957">
        <v>1642445</v>
      </c>
      <c r="DM120" s="957"/>
      <c r="DN120" s="957"/>
      <c r="DO120" s="957"/>
      <c r="DP120" s="957"/>
      <c r="DQ120" s="957">
        <v>1544577</v>
      </c>
      <c r="DR120" s="957"/>
      <c r="DS120" s="957"/>
      <c r="DT120" s="957"/>
      <c r="DU120" s="957"/>
      <c r="DV120" s="958">
        <v>18.2</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26463</v>
      </c>
      <c r="AB121" s="989"/>
      <c r="AC121" s="989"/>
      <c r="AD121" s="989"/>
      <c r="AE121" s="990"/>
      <c r="AF121" s="991">
        <v>26463</v>
      </c>
      <c r="AG121" s="989"/>
      <c r="AH121" s="989"/>
      <c r="AI121" s="989"/>
      <c r="AJ121" s="990"/>
      <c r="AK121" s="991">
        <v>26463</v>
      </c>
      <c r="AL121" s="989"/>
      <c r="AM121" s="989"/>
      <c r="AN121" s="989"/>
      <c r="AO121" s="990"/>
      <c r="AP121" s="992">
        <v>0.3</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12257816</v>
      </c>
      <c r="BR121" s="1016"/>
      <c r="BS121" s="1016"/>
      <c r="BT121" s="1016"/>
      <c r="BU121" s="1016"/>
      <c r="BV121" s="1016">
        <v>11972925</v>
      </c>
      <c r="BW121" s="1016"/>
      <c r="BX121" s="1016"/>
      <c r="BY121" s="1016"/>
      <c r="BZ121" s="1016"/>
      <c r="CA121" s="1016">
        <v>11864001</v>
      </c>
      <c r="CB121" s="1016"/>
      <c r="CC121" s="1016"/>
      <c r="CD121" s="1016"/>
      <c r="CE121" s="1016"/>
      <c r="CF121" s="1054">
        <v>140.1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1472215</v>
      </c>
      <c r="DH121" s="950"/>
      <c r="DI121" s="950"/>
      <c r="DJ121" s="950"/>
      <c r="DK121" s="950"/>
      <c r="DL121" s="950">
        <v>1390074</v>
      </c>
      <c r="DM121" s="950"/>
      <c r="DN121" s="950"/>
      <c r="DO121" s="950"/>
      <c r="DP121" s="950"/>
      <c r="DQ121" s="950">
        <v>1265132</v>
      </c>
      <c r="DR121" s="950"/>
      <c r="DS121" s="950"/>
      <c r="DT121" s="950"/>
      <c r="DU121" s="950"/>
      <c r="DV121" s="951">
        <v>14.9</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16496</v>
      </c>
      <c r="AB122" s="989"/>
      <c r="AC122" s="989"/>
      <c r="AD122" s="989"/>
      <c r="AE122" s="990"/>
      <c r="AF122" s="991">
        <v>4977</v>
      </c>
      <c r="AG122" s="989"/>
      <c r="AH122" s="989"/>
      <c r="AI122" s="989"/>
      <c r="AJ122" s="990"/>
      <c r="AK122" s="991">
        <v>4966</v>
      </c>
      <c r="AL122" s="989"/>
      <c r="AM122" s="989"/>
      <c r="AN122" s="989"/>
      <c r="AO122" s="990"/>
      <c r="AP122" s="992">
        <v>0.1</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17267098</v>
      </c>
      <c r="BR122" s="1065"/>
      <c r="BS122" s="1065"/>
      <c r="BT122" s="1065"/>
      <c r="BU122" s="1065"/>
      <c r="BV122" s="1065">
        <v>17063262</v>
      </c>
      <c r="BW122" s="1065"/>
      <c r="BX122" s="1065"/>
      <c r="BY122" s="1065"/>
      <c r="BZ122" s="1065"/>
      <c r="CA122" s="1065">
        <v>17074859</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243571</v>
      </c>
      <c r="DH122" s="950"/>
      <c r="DI122" s="950"/>
      <c r="DJ122" s="950"/>
      <c r="DK122" s="950"/>
      <c r="DL122" s="950">
        <v>280377</v>
      </c>
      <c r="DM122" s="950"/>
      <c r="DN122" s="950"/>
      <c r="DO122" s="950"/>
      <c r="DP122" s="950"/>
      <c r="DQ122" s="950">
        <v>302759</v>
      </c>
      <c r="DR122" s="950"/>
      <c r="DS122" s="950"/>
      <c r="DT122" s="950"/>
      <c r="DU122" s="950"/>
      <c r="DV122" s="951">
        <v>3.6</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59.5</v>
      </c>
      <c r="BR123" s="1057"/>
      <c r="BS123" s="1057"/>
      <c r="BT123" s="1057"/>
      <c r="BU123" s="1057"/>
      <c r="BV123" s="1057">
        <v>57.6</v>
      </c>
      <c r="BW123" s="1057"/>
      <c r="BX123" s="1057"/>
      <c r="BY123" s="1057"/>
      <c r="BZ123" s="1057"/>
      <c r="CA123" s="1057">
        <v>53.5</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54954</v>
      </c>
      <c r="AB127" s="989"/>
      <c r="AC127" s="989"/>
      <c r="AD127" s="989"/>
      <c r="AE127" s="990"/>
      <c r="AF127" s="991">
        <v>46737</v>
      </c>
      <c r="AG127" s="989"/>
      <c r="AH127" s="989"/>
      <c r="AI127" s="989"/>
      <c r="AJ127" s="990"/>
      <c r="AK127" s="991">
        <v>41676</v>
      </c>
      <c r="AL127" s="989"/>
      <c r="AM127" s="989"/>
      <c r="AN127" s="989"/>
      <c r="AO127" s="990"/>
      <c r="AP127" s="992">
        <v>0.5</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13.36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55142</v>
      </c>
      <c r="AB128" s="1120"/>
      <c r="AC128" s="1120"/>
      <c r="AD128" s="1120"/>
      <c r="AE128" s="1121"/>
      <c r="AF128" s="1122">
        <v>48146</v>
      </c>
      <c r="AG128" s="1120"/>
      <c r="AH128" s="1120"/>
      <c r="AI128" s="1120"/>
      <c r="AJ128" s="1121"/>
      <c r="AK128" s="1122">
        <v>48574</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18.36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10072162</v>
      </c>
      <c r="AB129" s="989"/>
      <c r="AC129" s="989"/>
      <c r="AD129" s="989"/>
      <c r="AE129" s="990"/>
      <c r="AF129" s="991">
        <v>9634831</v>
      </c>
      <c r="AG129" s="989"/>
      <c r="AH129" s="989"/>
      <c r="AI129" s="989"/>
      <c r="AJ129" s="990"/>
      <c r="AK129" s="991">
        <v>9868651</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1341930</v>
      </c>
      <c r="AB130" s="989"/>
      <c r="AC130" s="989"/>
      <c r="AD130" s="989"/>
      <c r="AE130" s="990"/>
      <c r="AF130" s="991">
        <v>1432917</v>
      </c>
      <c r="AG130" s="989"/>
      <c r="AH130" s="989"/>
      <c r="AI130" s="989"/>
      <c r="AJ130" s="990"/>
      <c r="AK130" s="991">
        <v>1398218</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53.5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8730232</v>
      </c>
      <c r="AB131" s="1028"/>
      <c r="AC131" s="1028"/>
      <c r="AD131" s="1028"/>
      <c r="AE131" s="1029"/>
      <c r="AF131" s="1030">
        <v>8201914</v>
      </c>
      <c r="AG131" s="1028"/>
      <c r="AH131" s="1028"/>
      <c r="AI131" s="1028"/>
      <c r="AJ131" s="1029"/>
      <c r="AK131" s="1030">
        <v>8470433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12.304380910000001</v>
      </c>
      <c r="AB132" s="1134"/>
      <c r="AC132" s="1134"/>
      <c r="AD132" s="1134"/>
      <c r="AE132" s="1135"/>
      <c r="AF132" s="1136">
        <v>11.82620301</v>
      </c>
      <c r="AG132" s="1134"/>
      <c r="AH132" s="1134"/>
      <c r="AI132" s="1134"/>
      <c r="AJ132" s="1135"/>
      <c r="AK132" s="1136">
        <v>11.429380289999999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13</v>
      </c>
      <c r="AB133" s="1141"/>
      <c r="AC133" s="1141"/>
      <c r="AD133" s="1141"/>
      <c r="AE133" s="1142"/>
      <c r="AF133" s="1140">
        <v>12.3</v>
      </c>
      <c r="AG133" s="1141"/>
      <c r="AH133" s="1141"/>
      <c r="AI133" s="1141"/>
      <c r="AJ133" s="1142"/>
      <c r="AK133" s="1140">
        <v>11.8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M1"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K28"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2272858</v>
      </c>
      <c r="L9" s="264">
        <v>144814</v>
      </c>
      <c r="M9" s="265">
        <v>95265</v>
      </c>
      <c r="N9" s="266">
        <v>52</v>
      </c>
    </row>
    <row r="10" spans="1:16">
      <c r="A10" s="248"/>
      <c r="B10" s="244"/>
      <c r="C10" s="244"/>
      <c r="D10" s="244"/>
      <c r="E10" s="244"/>
      <c r="F10" s="244"/>
      <c r="G10" s="1149" t="s">
        <v>476</v>
      </c>
      <c r="H10" s="1150"/>
      <c r="I10" s="1150"/>
      <c r="J10" s="1151"/>
      <c r="K10" s="267">
        <v>128578</v>
      </c>
      <c r="L10" s="268">
        <v>8192</v>
      </c>
      <c r="M10" s="269">
        <v>8986</v>
      </c>
      <c r="N10" s="270">
        <v>-8.8000000000000007</v>
      </c>
    </row>
    <row r="11" spans="1:16" ht="13.5" customHeight="1">
      <c r="A11" s="248"/>
      <c r="B11" s="244"/>
      <c r="C11" s="244"/>
      <c r="D11" s="244"/>
      <c r="E11" s="244"/>
      <c r="F11" s="244"/>
      <c r="G11" s="1149" t="s">
        <v>477</v>
      </c>
      <c r="H11" s="1150"/>
      <c r="I11" s="1150"/>
      <c r="J11" s="1151"/>
      <c r="K11" s="267">
        <v>353781</v>
      </c>
      <c r="L11" s="268">
        <v>22541</v>
      </c>
      <c r="M11" s="269">
        <v>12922</v>
      </c>
      <c r="N11" s="270">
        <v>74.400000000000006</v>
      </c>
    </row>
    <row r="12" spans="1:16" ht="13.5" customHeight="1">
      <c r="A12" s="248"/>
      <c r="B12" s="244"/>
      <c r="C12" s="244"/>
      <c r="D12" s="244"/>
      <c r="E12" s="244"/>
      <c r="F12" s="244"/>
      <c r="G12" s="1149" t="s">
        <v>478</v>
      </c>
      <c r="H12" s="1150"/>
      <c r="I12" s="1150"/>
      <c r="J12" s="1151"/>
      <c r="K12" s="267">
        <v>510704</v>
      </c>
      <c r="L12" s="268">
        <v>32539</v>
      </c>
      <c r="M12" s="269">
        <v>3263</v>
      </c>
      <c r="N12" s="270">
        <v>897.2</v>
      </c>
    </row>
    <row r="13" spans="1:16" ht="13.5" customHeight="1">
      <c r="A13" s="248"/>
      <c r="B13" s="244"/>
      <c r="C13" s="244"/>
      <c r="D13" s="244"/>
      <c r="E13" s="244"/>
      <c r="F13" s="244"/>
      <c r="G13" s="1149" t="s">
        <v>479</v>
      </c>
      <c r="H13" s="1150"/>
      <c r="I13" s="1150"/>
      <c r="J13" s="1151"/>
      <c r="K13" s="267" t="s">
        <v>480</v>
      </c>
      <c r="L13" s="268" t="s">
        <v>480</v>
      </c>
      <c r="M13" s="269" t="s">
        <v>480</v>
      </c>
      <c r="N13" s="270" t="s">
        <v>480</v>
      </c>
    </row>
    <row r="14" spans="1:16" ht="13.5" customHeight="1">
      <c r="A14" s="248"/>
      <c r="B14" s="244"/>
      <c r="C14" s="244"/>
      <c r="D14" s="244"/>
      <c r="E14" s="244"/>
      <c r="F14" s="244"/>
      <c r="G14" s="1149" t="s">
        <v>481</v>
      </c>
      <c r="H14" s="1150"/>
      <c r="I14" s="1150"/>
      <c r="J14" s="1151"/>
      <c r="K14" s="267">
        <v>320535</v>
      </c>
      <c r="L14" s="268">
        <v>20423</v>
      </c>
      <c r="M14" s="269">
        <v>5957</v>
      </c>
      <c r="N14" s="270">
        <v>242.8</v>
      </c>
    </row>
    <row r="15" spans="1:16" ht="13.5" customHeight="1">
      <c r="A15" s="248"/>
      <c r="B15" s="244"/>
      <c r="C15" s="244"/>
      <c r="D15" s="244"/>
      <c r="E15" s="244"/>
      <c r="F15" s="244"/>
      <c r="G15" s="1149" t="s">
        <v>482</v>
      </c>
      <c r="H15" s="1150"/>
      <c r="I15" s="1150"/>
      <c r="J15" s="1151"/>
      <c r="K15" s="267">
        <v>97289</v>
      </c>
      <c r="L15" s="268">
        <v>6199</v>
      </c>
      <c r="M15" s="269">
        <v>1769</v>
      </c>
      <c r="N15" s="270">
        <v>250.4</v>
      </c>
    </row>
    <row r="16" spans="1:16">
      <c r="A16" s="248"/>
      <c r="B16" s="244"/>
      <c r="C16" s="244"/>
      <c r="D16" s="244"/>
      <c r="E16" s="244"/>
      <c r="F16" s="244"/>
      <c r="G16" s="1152" t="s">
        <v>483</v>
      </c>
      <c r="H16" s="1153"/>
      <c r="I16" s="1153"/>
      <c r="J16" s="1154"/>
      <c r="K16" s="268">
        <v>-195498</v>
      </c>
      <c r="L16" s="268">
        <v>-12456</v>
      </c>
      <c r="M16" s="269">
        <v>-10897</v>
      </c>
      <c r="N16" s="270">
        <v>14.3</v>
      </c>
    </row>
    <row r="17" spans="1:16">
      <c r="A17" s="248"/>
      <c r="B17" s="244"/>
      <c r="C17" s="244"/>
      <c r="D17" s="244"/>
      <c r="E17" s="244"/>
      <c r="F17" s="244"/>
      <c r="G17" s="1152" t="s">
        <v>166</v>
      </c>
      <c r="H17" s="1153"/>
      <c r="I17" s="1153"/>
      <c r="J17" s="1154"/>
      <c r="K17" s="268">
        <v>3488247</v>
      </c>
      <c r="L17" s="268">
        <v>222252</v>
      </c>
      <c r="M17" s="269">
        <v>117266</v>
      </c>
      <c r="N17" s="270">
        <v>89.5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17.27</v>
      </c>
      <c r="L21" s="281">
        <v>10.71</v>
      </c>
      <c r="M21" s="282">
        <v>6.56</v>
      </c>
      <c r="N21" s="249"/>
      <c r="O21" s="283"/>
      <c r="P21" s="279"/>
    </row>
    <row r="22" spans="1:16" s="284" customFormat="1">
      <c r="A22" s="279"/>
      <c r="B22" s="249"/>
      <c r="C22" s="249"/>
      <c r="D22" s="249"/>
      <c r="E22" s="249"/>
      <c r="F22" s="249"/>
      <c r="G22" s="1144" t="s">
        <v>489</v>
      </c>
      <c r="H22" s="1145"/>
      <c r="I22" s="1145"/>
      <c r="J22" s="1146"/>
      <c r="K22" s="285">
        <v>97.7</v>
      </c>
      <c r="L22" s="286">
        <v>95.7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1771214</v>
      </c>
      <c r="L32" s="294">
        <v>112852</v>
      </c>
      <c r="M32" s="295">
        <v>77031</v>
      </c>
      <c r="N32" s="296">
        <v>46.5</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t="s">
        <v>480</v>
      </c>
      <c r="N34" s="296" t="s">
        <v>480</v>
      </c>
    </row>
    <row r="35" spans="1:16" ht="27" customHeight="1">
      <c r="A35" s="248"/>
      <c r="B35" s="244"/>
      <c r="C35" s="244"/>
      <c r="D35" s="244"/>
      <c r="E35" s="244"/>
      <c r="F35" s="244"/>
      <c r="G35" s="1160" t="s">
        <v>496</v>
      </c>
      <c r="H35" s="1161"/>
      <c r="I35" s="1161"/>
      <c r="J35" s="1162"/>
      <c r="K35" s="294">
        <v>410668</v>
      </c>
      <c r="L35" s="294">
        <v>26166</v>
      </c>
      <c r="M35" s="295">
        <v>20812</v>
      </c>
      <c r="N35" s="296">
        <v>25.7</v>
      </c>
    </row>
    <row r="36" spans="1:16" ht="27" customHeight="1">
      <c r="A36" s="248"/>
      <c r="B36" s="244"/>
      <c r="C36" s="244"/>
      <c r="D36" s="244"/>
      <c r="E36" s="244"/>
      <c r="F36" s="244"/>
      <c r="G36" s="1160" t="s">
        <v>497</v>
      </c>
      <c r="H36" s="1161"/>
      <c r="I36" s="1161"/>
      <c r="J36" s="1162"/>
      <c r="K36" s="294">
        <v>159302</v>
      </c>
      <c r="L36" s="294">
        <v>10150</v>
      </c>
      <c r="M36" s="295">
        <v>3303</v>
      </c>
      <c r="N36" s="296">
        <v>207.3</v>
      </c>
    </row>
    <row r="37" spans="1:16" ht="13.5" customHeight="1">
      <c r="A37" s="248"/>
      <c r="B37" s="244"/>
      <c r="C37" s="244"/>
      <c r="D37" s="244"/>
      <c r="E37" s="244"/>
      <c r="F37" s="244"/>
      <c r="G37" s="1160" t="s">
        <v>498</v>
      </c>
      <c r="H37" s="1161"/>
      <c r="I37" s="1161"/>
      <c r="J37" s="1162"/>
      <c r="K37" s="294">
        <v>73105</v>
      </c>
      <c r="L37" s="294">
        <v>4658</v>
      </c>
      <c r="M37" s="295">
        <v>1276</v>
      </c>
      <c r="N37" s="296">
        <v>265</v>
      </c>
    </row>
    <row r="38" spans="1:16" ht="27" customHeight="1">
      <c r="A38" s="248"/>
      <c r="B38" s="244"/>
      <c r="C38" s="244"/>
      <c r="D38" s="244"/>
      <c r="E38" s="244"/>
      <c r="F38" s="244"/>
      <c r="G38" s="1163" t="s">
        <v>499</v>
      </c>
      <c r="H38" s="1164"/>
      <c r="I38" s="1164"/>
      <c r="J38" s="1165"/>
      <c r="K38" s="297">
        <v>621</v>
      </c>
      <c r="L38" s="297">
        <v>40</v>
      </c>
      <c r="M38" s="298">
        <v>4</v>
      </c>
      <c r="N38" s="299">
        <v>900</v>
      </c>
      <c r="O38" s="293"/>
    </row>
    <row r="39" spans="1:16">
      <c r="A39" s="248"/>
      <c r="B39" s="244"/>
      <c r="C39" s="244"/>
      <c r="D39" s="244"/>
      <c r="E39" s="244"/>
      <c r="F39" s="244"/>
      <c r="G39" s="1163" t="s">
        <v>500</v>
      </c>
      <c r="H39" s="1164"/>
      <c r="I39" s="1164"/>
      <c r="J39" s="1165"/>
      <c r="K39" s="300">
        <v>-48574</v>
      </c>
      <c r="L39" s="300">
        <v>-3095</v>
      </c>
      <c r="M39" s="301">
        <v>-3022</v>
      </c>
      <c r="N39" s="302">
        <v>2.4</v>
      </c>
      <c r="O39" s="293"/>
    </row>
    <row r="40" spans="1:16" ht="27" customHeight="1">
      <c r="A40" s="248"/>
      <c r="B40" s="244"/>
      <c r="C40" s="244"/>
      <c r="D40" s="244"/>
      <c r="E40" s="244"/>
      <c r="F40" s="244"/>
      <c r="G40" s="1160" t="s">
        <v>501</v>
      </c>
      <c r="H40" s="1161"/>
      <c r="I40" s="1161"/>
      <c r="J40" s="1162"/>
      <c r="K40" s="300">
        <v>-1398218</v>
      </c>
      <c r="L40" s="300">
        <v>-89087</v>
      </c>
      <c r="M40" s="301">
        <v>-68778</v>
      </c>
      <c r="N40" s="302">
        <v>29.5</v>
      </c>
      <c r="O40" s="293"/>
    </row>
    <row r="41" spans="1:16">
      <c r="A41" s="248"/>
      <c r="B41" s="244"/>
      <c r="C41" s="244"/>
      <c r="D41" s="244"/>
      <c r="E41" s="244"/>
      <c r="F41" s="244"/>
      <c r="G41" s="1166" t="s">
        <v>277</v>
      </c>
      <c r="H41" s="1167"/>
      <c r="I41" s="1167"/>
      <c r="J41" s="1168"/>
      <c r="K41" s="294">
        <v>968118</v>
      </c>
      <c r="L41" s="300">
        <v>61683</v>
      </c>
      <c r="M41" s="301">
        <v>30628</v>
      </c>
      <c r="N41" s="302">
        <v>101.4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3093846</v>
      </c>
      <c r="J51" s="320">
        <v>193523</v>
      </c>
      <c r="K51" s="321">
        <v>-3.8</v>
      </c>
      <c r="L51" s="322">
        <v>90833</v>
      </c>
      <c r="M51" s="323">
        <v>-14.5</v>
      </c>
      <c r="N51" s="324">
        <v>10.7</v>
      </c>
    </row>
    <row r="52" spans="1:14">
      <c r="A52" s="248"/>
      <c r="B52" s="244"/>
      <c r="C52" s="244"/>
      <c r="D52" s="244"/>
      <c r="E52" s="244"/>
      <c r="F52" s="244"/>
      <c r="G52" s="325"/>
      <c r="H52" s="326" t="s">
        <v>512</v>
      </c>
      <c r="I52" s="327">
        <v>1687046</v>
      </c>
      <c r="J52" s="328">
        <v>105526</v>
      </c>
      <c r="K52" s="329">
        <v>-23.2</v>
      </c>
      <c r="L52" s="330">
        <v>47037</v>
      </c>
      <c r="M52" s="331">
        <v>-7.9</v>
      </c>
      <c r="N52" s="332">
        <v>-15.3</v>
      </c>
    </row>
    <row r="53" spans="1:14">
      <c r="A53" s="248"/>
      <c r="B53" s="244"/>
      <c r="C53" s="244"/>
      <c r="D53" s="244"/>
      <c r="E53" s="244"/>
      <c r="F53" s="244"/>
      <c r="G53" s="310" t="s">
        <v>513</v>
      </c>
      <c r="H53" s="311"/>
      <c r="I53" s="319">
        <v>2805726</v>
      </c>
      <c r="J53" s="320">
        <v>174735</v>
      </c>
      <c r="K53" s="321">
        <v>-9.6999999999999993</v>
      </c>
      <c r="L53" s="322">
        <v>79181</v>
      </c>
      <c r="M53" s="323">
        <v>-12.8</v>
      </c>
      <c r="N53" s="324">
        <v>3.1</v>
      </c>
    </row>
    <row r="54" spans="1:14">
      <c r="A54" s="248"/>
      <c r="B54" s="244"/>
      <c r="C54" s="244"/>
      <c r="D54" s="244"/>
      <c r="E54" s="244"/>
      <c r="F54" s="244"/>
      <c r="G54" s="325"/>
      <c r="H54" s="326" t="s">
        <v>512</v>
      </c>
      <c r="I54" s="327">
        <v>1480310</v>
      </c>
      <c r="J54" s="328">
        <v>92191</v>
      </c>
      <c r="K54" s="329">
        <v>-12.6</v>
      </c>
      <c r="L54" s="330">
        <v>40448</v>
      </c>
      <c r="M54" s="331">
        <v>-14</v>
      </c>
      <c r="N54" s="332">
        <v>1.4</v>
      </c>
    </row>
    <row r="55" spans="1:14">
      <c r="A55" s="248"/>
      <c r="B55" s="244"/>
      <c r="C55" s="244"/>
      <c r="D55" s="244"/>
      <c r="E55" s="244"/>
      <c r="F55" s="244"/>
      <c r="G55" s="310" t="s">
        <v>514</v>
      </c>
      <c r="H55" s="311"/>
      <c r="I55" s="319">
        <v>3528950</v>
      </c>
      <c r="J55" s="320">
        <v>220822</v>
      </c>
      <c r="K55" s="321">
        <v>26.4</v>
      </c>
      <c r="L55" s="322">
        <v>118124</v>
      </c>
      <c r="M55" s="323">
        <v>49.2</v>
      </c>
      <c r="N55" s="324">
        <v>-22.8</v>
      </c>
    </row>
    <row r="56" spans="1:14">
      <c r="A56" s="248"/>
      <c r="B56" s="244"/>
      <c r="C56" s="244"/>
      <c r="D56" s="244"/>
      <c r="E56" s="244"/>
      <c r="F56" s="244"/>
      <c r="G56" s="325"/>
      <c r="H56" s="326" t="s">
        <v>512</v>
      </c>
      <c r="I56" s="327">
        <v>2040016</v>
      </c>
      <c r="J56" s="328">
        <v>127653</v>
      </c>
      <c r="K56" s="329">
        <v>38.5</v>
      </c>
      <c r="L56" s="330">
        <v>54614</v>
      </c>
      <c r="M56" s="331">
        <v>35</v>
      </c>
      <c r="N56" s="332">
        <v>3.5</v>
      </c>
    </row>
    <row r="57" spans="1:14">
      <c r="A57" s="248"/>
      <c r="B57" s="244"/>
      <c r="C57" s="244"/>
      <c r="D57" s="244"/>
      <c r="E57" s="244"/>
      <c r="F57" s="244"/>
      <c r="G57" s="310" t="s">
        <v>515</v>
      </c>
      <c r="H57" s="311"/>
      <c r="I57" s="319">
        <v>4088552</v>
      </c>
      <c r="J57" s="320">
        <v>258002</v>
      </c>
      <c r="K57" s="321">
        <v>16.8</v>
      </c>
      <c r="L57" s="322">
        <v>101693</v>
      </c>
      <c r="M57" s="323">
        <v>-13.9</v>
      </c>
      <c r="N57" s="324">
        <v>30.7</v>
      </c>
    </row>
    <row r="58" spans="1:14">
      <c r="A58" s="248"/>
      <c r="B58" s="244"/>
      <c r="C58" s="244"/>
      <c r="D58" s="244"/>
      <c r="E58" s="244"/>
      <c r="F58" s="244"/>
      <c r="G58" s="325"/>
      <c r="H58" s="326" t="s">
        <v>512</v>
      </c>
      <c r="I58" s="327">
        <v>2284103</v>
      </c>
      <c r="J58" s="328">
        <v>144135</v>
      </c>
      <c r="K58" s="329">
        <v>12.9</v>
      </c>
      <c r="L58" s="330">
        <v>51066</v>
      </c>
      <c r="M58" s="331">
        <v>-6.5</v>
      </c>
      <c r="N58" s="332">
        <v>19.399999999999999</v>
      </c>
    </row>
    <row r="59" spans="1:14">
      <c r="A59" s="248"/>
      <c r="B59" s="244"/>
      <c r="C59" s="244"/>
      <c r="D59" s="244"/>
      <c r="E59" s="244"/>
      <c r="F59" s="244"/>
      <c r="G59" s="310" t="s">
        <v>516</v>
      </c>
      <c r="H59" s="311"/>
      <c r="I59" s="319">
        <v>4677895</v>
      </c>
      <c r="J59" s="320">
        <v>298050</v>
      </c>
      <c r="K59" s="321">
        <v>15.5</v>
      </c>
      <c r="L59" s="322">
        <v>96635</v>
      </c>
      <c r="M59" s="323">
        <v>-5</v>
      </c>
      <c r="N59" s="324">
        <v>20.5</v>
      </c>
    </row>
    <row r="60" spans="1:14">
      <c r="A60" s="248"/>
      <c r="B60" s="244"/>
      <c r="C60" s="244"/>
      <c r="D60" s="244"/>
      <c r="E60" s="244"/>
      <c r="F60" s="244"/>
      <c r="G60" s="325"/>
      <c r="H60" s="326" t="s">
        <v>512</v>
      </c>
      <c r="I60" s="333">
        <v>2559778</v>
      </c>
      <c r="J60" s="328">
        <v>163095</v>
      </c>
      <c r="K60" s="329">
        <v>13.2</v>
      </c>
      <c r="L60" s="330">
        <v>44408</v>
      </c>
      <c r="M60" s="331">
        <v>-13</v>
      </c>
      <c r="N60" s="332">
        <v>26.2</v>
      </c>
    </row>
    <row r="61" spans="1:14">
      <c r="A61" s="248"/>
      <c r="B61" s="244"/>
      <c r="C61" s="244"/>
      <c r="D61" s="244"/>
      <c r="E61" s="244"/>
      <c r="F61" s="244"/>
      <c r="G61" s="310" t="s">
        <v>517</v>
      </c>
      <c r="H61" s="334"/>
      <c r="I61" s="335">
        <v>3638994</v>
      </c>
      <c r="J61" s="336">
        <v>229026</v>
      </c>
      <c r="K61" s="337">
        <v>9</v>
      </c>
      <c r="L61" s="338">
        <v>97293</v>
      </c>
      <c r="M61" s="339">
        <v>0.6</v>
      </c>
      <c r="N61" s="324">
        <v>8.4</v>
      </c>
    </row>
    <row r="62" spans="1:14">
      <c r="A62" s="248"/>
      <c r="B62" s="244"/>
      <c r="C62" s="244"/>
      <c r="D62" s="244"/>
      <c r="E62" s="244"/>
      <c r="F62" s="244"/>
      <c r="G62" s="325"/>
      <c r="H62" s="326" t="s">
        <v>512</v>
      </c>
      <c r="I62" s="327">
        <v>2010251</v>
      </c>
      <c r="J62" s="328">
        <v>126520</v>
      </c>
      <c r="K62" s="329">
        <v>5.8</v>
      </c>
      <c r="L62" s="330">
        <v>47515</v>
      </c>
      <c r="M62" s="331">
        <v>-1.3</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19.78</v>
      </c>
      <c r="G47" s="12">
        <v>24.16</v>
      </c>
      <c r="H47" s="12">
        <v>27.16</v>
      </c>
      <c r="I47" s="12">
        <v>30.52</v>
      </c>
      <c r="J47" s="13">
        <v>30.25</v>
      </c>
    </row>
    <row r="48" spans="2:10" ht="57.75" customHeight="1">
      <c r="B48" s="14"/>
      <c r="C48" s="1171" t="s">
        <v>4</v>
      </c>
      <c r="D48" s="1171"/>
      <c r="E48" s="1172"/>
      <c r="F48" s="15">
        <v>5.14</v>
      </c>
      <c r="G48" s="16">
        <v>5.43</v>
      </c>
      <c r="H48" s="16">
        <v>3.71</v>
      </c>
      <c r="I48" s="16">
        <v>0.78</v>
      </c>
      <c r="J48" s="17">
        <v>1.18</v>
      </c>
    </row>
    <row r="49" spans="2:10" ht="57.75" customHeight="1" thickBot="1">
      <c r="B49" s="18"/>
      <c r="C49" s="1173" t="s">
        <v>5</v>
      </c>
      <c r="D49" s="1173"/>
      <c r="E49" s="1174"/>
      <c r="F49" s="19">
        <v>0.1</v>
      </c>
      <c r="G49" s="20">
        <v>2.52</v>
      </c>
      <c r="H49" s="20" t="s">
        <v>524</v>
      </c>
      <c r="I49" s="20" t="s">
        <v>525</v>
      </c>
      <c r="J49" s="21">
        <v>0.47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28.03</v>
      </c>
      <c r="G34" s="33">
        <v>28.33</v>
      </c>
      <c r="H34" s="33">
        <v>29.5</v>
      </c>
      <c r="I34" s="33">
        <v>29.44</v>
      </c>
      <c r="J34" s="34">
        <v>28.29</v>
      </c>
      <c r="K34" s="22"/>
      <c r="L34" s="22"/>
      <c r="M34" s="22"/>
      <c r="N34" s="22"/>
      <c r="O34" s="22"/>
      <c r="P34" s="22"/>
    </row>
    <row r="35" spans="1:16" ht="39" customHeight="1">
      <c r="A35" s="22"/>
      <c r="B35" s="35"/>
      <c r="C35" s="1175" t="s">
        <v>527</v>
      </c>
      <c r="D35" s="1176"/>
      <c r="E35" s="1177"/>
      <c r="F35" s="36">
        <v>2.96</v>
      </c>
      <c r="G35" s="37">
        <v>3.06</v>
      </c>
      <c r="H35" s="37">
        <v>3.37</v>
      </c>
      <c r="I35" s="37">
        <v>1.57</v>
      </c>
      <c r="J35" s="38">
        <v>2.58</v>
      </c>
      <c r="K35" s="22"/>
      <c r="L35" s="22"/>
      <c r="M35" s="22"/>
      <c r="N35" s="22"/>
      <c r="O35" s="22"/>
      <c r="P35" s="22"/>
    </row>
    <row r="36" spans="1:16" ht="39" customHeight="1">
      <c r="A36" s="22"/>
      <c r="B36" s="35"/>
      <c r="C36" s="1175" t="s">
        <v>528</v>
      </c>
      <c r="D36" s="1176"/>
      <c r="E36" s="1177"/>
      <c r="F36" s="36">
        <v>5.14</v>
      </c>
      <c r="G36" s="37">
        <v>5.42</v>
      </c>
      <c r="H36" s="37">
        <v>3.71</v>
      </c>
      <c r="I36" s="37">
        <v>0.77</v>
      </c>
      <c r="J36" s="38">
        <v>1.17</v>
      </c>
      <c r="K36" s="22"/>
      <c r="L36" s="22"/>
      <c r="M36" s="22"/>
      <c r="N36" s="22"/>
      <c r="O36" s="22"/>
      <c r="P36" s="22"/>
    </row>
    <row r="37" spans="1:16" ht="39" customHeight="1">
      <c r="A37" s="22"/>
      <c r="B37" s="35"/>
      <c r="C37" s="1175" t="s">
        <v>529</v>
      </c>
      <c r="D37" s="1176"/>
      <c r="E37" s="1177"/>
      <c r="F37" s="36">
        <v>0.27</v>
      </c>
      <c r="G37" s="37">
        <v>0.2</v>
      </c>
      <c r="H37" s="37">
        <v>0.21</v>
      </c>
      <c r="I37" s="37">
        <v>0.22</v>
      </c>
      <c r="J37" s="38">
        <v>0.4</v>
      </c>
      <c r="K37" s="22"/>
      <c r="L37" s="22"/>
      <c r="M37" s="22"/>
      <c r="N37" s="22"/>
      <c r="O37" s="22"/>
      <c r="P37" s="22"/>
    </row>
    <row r="38" spans="1:16" ht="39" customHeight="1">
      <c r="A38" s="22"/>
      <c r="B38" s="35"/>
      <c r="C38" s="1175" t="s">
        <v>530</v>
      </c>
      <c r="D38" s="1176"/>
      <c r="E38" s="1177"/>
      <c r="F38" s="36">
        <v>0.16</v>
      </c>
      <c r="G38" s="37">
        <v>0.03</v>
      </c>
      <c r="H38" s="37">
        <v>0.01</v>
      </c>
      <c r="I38" s="37">
        <v>0.04</v>
      </c>
      <c r="J38" s="38">
        <v>0.09</v>
      </c>
      <c r="K38" s="22"/>
      <c r="L38" s="22"/>
      <c r="M38" s="22"/>
      <c r="N38" s="22"/>
      <c r="O38" s="22"/>
      <c r="P38" s="22"/>
    </row>
    <row r="39" spans="1:16" ht="39" customHeight="1">
      <c r="A39" s="22"/>
      <c r="B39" s="35"/>
      <c r="C39" s="1175" t="s">
        <v>531</v>
      </c>
      <c r="D39" s="1176"/>
      <c r="E39" s="1177"/>
      <c r="F39" s="36">
        <v>0</v>
      </c>
      <c r="G39" s="37">
        <v>0.01</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535</v>
      </c>
      <c r="D43" s="1179"/>
      <c r="E43" s="1180"/>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1915</v>
      </c>
      <c r="L45" s="60">
        <v>1893</v>
      </c>
      <c r="M45" s="60">
        <v>1843</v>
      </c>
      <c r="N45" s="60">
        <v>1845</v>
      </c>
      <c r="O45" s="61">
        <v>1771</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372</v>
      </c>
      <c r="L48" s="64">
        <v>379</v>
      </c>
      <c r="M48" s="64">
        <v>386</v>
      </c>
      <c r="N48" s="64">
        <v>410</v>
      </c>
      <c r="O48" s="65">
        <v>411</v>
      </c>
      <c r="P48" s="48"/>
      <c r="Q48" s="48"/>
      <c r="R48" s="48"/>
      <c r="S48" s="48"/>
      <c r="T48" s="48"/>
      <c r="U48" s="48"/>
    </row>
    <row r="49" spans="1:21" ht="30.75" customHeight="1">
      <c r="A49" s="48"/>
      <c r="B49" s="1193"/>
      <c r="C49" s="1194"/>
      <c r="D49" s="62"/>
      <c r="E49" s="1185" t="s">
        <v>16</v>
      </c>
      <c r="F49" s="1185"/>
      <c r="G49" s="1185"/>
      <c r="H49" s="1185"/>
      <c r="I49" s="1185"/>
      <c r="J49" s="1186"/>
      <c r="K49" s="63">
        <v>151</v>
      </c>
      <c r="L49" s="64">
        <v>150</v>
      </c>
      <c r="M49" s="64">
        <v>145</v>
      </c>
      <c r="N49" s="64">
        <v>117</v>
      </c>
      <c r="O49" s="65">
        <v>159</v>
      </c>
      <c r="P49" s="48"/>
      <c r="Q49" s="48"/>
      <c r="R49" s="48"/>
      <c r="S49" s="48"/>
      <c r="T49" s="48"/>
      <c r="U49" s="48"/>
    </row>
    <row r="50" spans="1:21" ht="30.75" customHeight="1">
      <c r="A50" s="48"/>
      <c r="B50" s="1193"/>
      <c r="C50" s="1194"/>
      <c r="D50" s="62"/>
      <c r="E50" s="1185" t="s">
        <v>17</v>
      </c>
      <c r="F50" s="1185"/>
      <c r="G50" s="1185"/>
      <c r="H50" s="1185"/>
      <c r="I50" s="1185"/>
      <c r="J50" s="1186"/>
      <c r="K50" s="63">
        <v>121</v>
      </c>
      <c r="L50" s="64">
        <v>100</v>
      </c>
      <c r="M50" s="64">
        <v>98</v>
      </c>
      <c r="N50" s="64">
        <v>78</v>
      </c>
      <c r="O50" s="65">
        <v>73</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1372</v>
      </c>
      <c r="L52" s="64">
        <v>1402</v>
      </c>
      <c r="M52" s="64">
        <v>1397</v>
      </c>
      <c r="N52" s="64">
        <v>1480</v>
      </c>
      <c r="O52" s="65">
        <v>1446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1187</v>
      </c>
      <c r="L53" s="69">
        <v>1120</v>
      </c>
      <c r="M53" s="69">
        <v>1075</v>
      </c>
      <c r="N53" s="69">
        <v>970</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99" t="s">
        <v>24</v>
      </c>
      <c r="C41" s="1200"/>
      <c r="D41" s="81"/>
      <c r="E41" s="1205" t="s">
        <v>25</v>
      </c>
      <c r="F41" s="1205"/>
      <c r="G41" s="1205"/>
      <c r="H41" s="1206"/>
      <c r="I41" s="82">
        <v>16029</v>
      </c>
      <c r="J41" s="83">
        <v>15780</v>
      </c>
      <c r="K41" s="83">
        <v>15419</v>
      </c>
      <c r="L41" s="83">
        <v>15212</v>
      </c>
      <c r="M41" s="84">
        <v>15478</v>
      </c>
    </row>
    <row r="42" spans="2:13" ht="27.75" customHeight="1">
      <c r="B42" s="1201"/>
      <c r="C42" s="1202"/>
      <c r="D42" s="85"/>
      <c r="E42" s="1207" t="s">
        <v>26</v>
      </c>
      <c r="F42" s="1207"/>
      <c r="G42" s="1207"/>
      <c r="H42" s="1208"/>
      <c r="I42" s="86">
        <v>265</v>
      </c>
      <c r="J42" s="87">
        <v>216</v>
      </c>
      <c r="K42" s="87">
        <v>172</v>
      </c>
      <c r="L42" s="87">
        <v>140</v>
      </c>
      <c r="M42" s="88">
        <v>108</v>
      </c>
    </row>
    <row r="43" spans="2:13" ht="27.75" customHeight="1">
      <c r="B43" s="1201"/>
      <c r="C43" s="1202"/>
      <c r="D43" s="85"/>
      <c r="E43" s="1207" t="s">
        <v>27</v>
      </c>
      <c r="F43" s="1207"/>
      <c r="G43" s="1207"/>
      <c r="H43" s="1208"/>
      <c r="I43" s="86">
        <v>3713</v>
      </c>
      <c r="J43" s="87">
        <v>3694</v>
      </c>
      <c r="K43" s="87">
        <v>3470</v>
      </c>
      <c r="L43" s="87">
        <v>3313</v>
      </c>
      <c r="M43" s="88">
        <v>3112</v>
      </c>
    </row>
    <row r="44" spans="2:13" ht="27.75" customHeight="1">
      <c r="B44" s="1201"/>
      <c r="C44" s="1202"/>
      <c r="D44" s="85"/>
      <c r="E44" s="1207" t="s">
        <v>28</v>
      </c>
      <c r="F44" s="1207"/>
      <c r="G44" s="1207"/>
      <c r="H44" s="1208"/>
      <c r="I44" s="86">
        <v>1256</v>
      </c>
      <c r="J44" s="87">
        <v>1519</v>
      </c>
      <c r="K44" s="87">
        <v>1397</v>
      </c>
      <c r="L44" s="87">
        <v>1300</v>
      </c>
      <c r="M44" s="88">
        <v>1216</v>
      </c>
    </row>
    <row r="45" spans="2:13" ht="27.75" customHeight="1">
      <c r="B45" s="1201"/>
      <c r="C45" s="1202"/>
      <c r="D45" s="85"/>
      <c r="E45" s="1207" t="s">
        <v>29</v>
      </c>
      <c r="F45" s="1207"/>
      <c r="G45" s="1207"/>
      <c r="H45" s="1208"/>
      <c r="I45" s="86">
        <v>2120</v>
      </c>
      <c r="J45" s="87">
        <v>2040</v>
      </c>
      <c r="K45" s="87">
        <v>2009</v>
      </c>
      <c r="L45" s="87">
        <v>1828</v>
      </c>
      <c r="M45" s="88">
        <v>1700</v>
      </c>
    </row>
    <row r="46" spans="2:13" ht="27.75" customHeight="1">
      <c r="B46" s="1201"/>
      <c r="C46" s="1202"/>
      <c r="D46" s="85"/>
      <c r="E46" s="1207" t="s">
        <v>30</v>
      </c>
      <c r="F46" s="1207"/>
      <c r="G46" s="1207"/>
      <c r="H46" s="1208"/>
      <c r="I46" s="86" t="s">
        <v>480</v>
      </c>
      <c r="J46" s="87" t="s">
        <v>480</v>
      </c>
      <c r="K46" s="87" t="s">
        <v>480</v>
      </c>
      <c r="L46" s="87" t="s">
        <v>480</v>
      </c>
      <c r="M46" s="88" t="s">
        <v>480</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3321</v>
      </c>
      <c r="J49" s="87">
        <v>3787</v>
      </c>
      <c r="K49" s="87">
        <v>4426</v>
      </c>
      <c r="L49" s="87">
        <v>4597</v>
      </c>
      <c r="M49" s="88">
        <v>4839</v>
      </c>
    </row>
    <row r="50" spans="2:13" ht="27.75" customHeight="1">
      <c r="B50" s="1201"/>
      <c r="C50" s="1202"/>
      <c r="D50" s="85"/>
      <c r="E50" s="1207" t="s">
        <v>35</v>
      </c>
      <c r="F50" s="1207"/>
      <c r="G50" s="1207"/>
      <c r="H50" s="1208"/>
      <c r="I50" s="86">
        <v>931</v>
      </c>
      <c r="J50" s="87">
        <v>698</v>
      </c>
      <c r="K50" s="87">
        <v>584</v>
      </c>
      <c r="L50" s="87">
        <v>493</v>
      </c>
      <c r="M50" s="88">
        <v>372</v>
      </c>
    </row>
    <row r="51" spans="2:13" ht="27.75" customHeight="1">
      <c r="B51" s="1203"/>
      <c r="C51" s="1204"/>
      <c r="D51" s="85"/>
      <c r="E51" s="1207" t="s">
        <v>36</v>
      </c>
      <c r="F51" s="1207"/>
      <c r="G51" s="1207"/>
      <c r="H51" s="1208"/>
      <c r="I51" s="86">
        <v>11682</v>
      </c>
      <c r="J51" s="87">
        <v>12283</v>
      </c>
      <c r="K51" s="87">
        <v>12258</v>
      </c>
      <c r="L51" s="87">
        <v>11973</v>
      </c>
      <c r="M51" s="88">
        <v>11864</v>
      </c>
    </row>
    <row r="52" spans="2:13" ht="27.75" customHeight="1" thickBot="1">
      <c r="B52" s="1211" t="s">
        <v>37</v>
      </c>
      <c r="C52" s="1212"/>
      <c r="D52" s="90"/>
      <c r="E52" s="1213" t="s">
        <v>38</v>
      </c>
      <c r="F52" s="1213"/>
      <c r="G52" s="1213"/>
      <c r="H52" s="1214"/>
      <c r="I52" s="91">
        <v>7449</v>
      </c>
      <c r="J52" s="92">
        <v>6480</v>
      </c>
      <c r="K52" s="92">
        <v>5199</v>
      </c>
      <c r="L52" s="92">
        <v>4729</v>
      </c>
      <c r="M52" s="93">
        <v>4540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550</v>
      </c>
      <c r="H51" s="1228"/>
      <c r="I51" s="1233" t="s">
        <v>551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553</v>
      </c>
      <c r="H55" s="1239"/>
      <c r="I55" s="1237" t="s">
        <v>551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550</v>
      </c>
      <c r="H73" s="1228"/>
      <c r="I73" s="1233" t="s">
        <v>551</v>
      </c>
      <c r="J73" s="1233"/>
      <c r="K73" s="1248">
        <v>88.1</v>
      </c>
      <c r="L73" s="1248">
        <v>74.099999999999994</v>
      </c>
      <c r="M73" s="1236">
        <v>59.5</v>
      </c>
      <c r="N73" s="1236">
        <v>57.6</v>
      </c>
      <c r="O73" s="1236">
        <v>53.5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9">
        <v>14.4</v>
      </c>
      <c r="L75" s="1249">
        <v>13.6</v>
      </c>
      <c r="M75" s="1249">
        <v>13</v>
      </c>
      <c r="N75" s="1249">
        <v>12.3</v>
      </c>
      <c r="O75" s="1249">
        <v>11.8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553</v>
      </c>
      <c r="H77" s="1239"/>
      <c r="I77" s="1237" t="s">
        <v>551</v>
      </c>
      <c r="J77" s="1237"/>
      <c r="K77" s="1248">
        <v>86</v>
      </c>
      <c r="L77" s="1248">
        <v>72</v>
      </c>
      <c r="M77" s="1236">
        <v>58.8</v>
      </c>
      <c r="N77" s="1236">
        <v>49.7</v>
      </c>
      <c r="O77" s="1236">
        <v>37.200000000000003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557</v>
      </c>
      <c r="J79" s="1246"/>
      <c r="K79" s="1251">
        <v>14.5</v>
      </c>
      <c r="L79" s="1251">
        <v>13.3</v>
      </c>
      <c r="M79" s="1251">
        <v>12.4</v>
      </c>
      <c r="N79" s="1251">
        <v>11.2</v>
      </c>
      <c r="O79" s="1251">
        <v>10.1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193523</v>
      </c>
      <c r="E3" s="116"/>
      <c r="F3" s="117">
        <v>90833</v>
      </c>
      <c r="G3" s="118"/>
      <c r="H3" s="119"/>
    </row>
    <row r="4" spans="1:8">
      <c r="A4" s="120"/>
      <c r="B4" s="121"/>
      <c r="C4" s="122"/>
      <c r="D4" s="123">
        <v>105526</v>
      </c>
      <c r="E4" s="124"/>
      <c r="F4" s="125">
        <v>47037</v>
      </c>
      <c r="G4" s="126"/>
      <c r="H4" s="127"/>
    </row>
    <row r="5" spans="1:8">
      <c r="A5" s="108" t="s">
        <v>513</v>
      </c>
      <c r="B5" s="113"/>
      <c r="C5" s="114"/>
      <c r="D5" s="115">
        <v>174735</v>
      </c>
      <c r="E5" s="116"/>
      <c r="F5" s="117">
        <v>79181</v>
      </c>
      <c r="G5" s="118"/>
      <c r="H5" s="119"/>
    </row>
    <row r="6" spans="1:8">
      <c r="A6" s="120"/>
      <c r="B6" s="121"/>
      <c r="C6" s="122"/>
      <c r="D6" s="123">
        <v>92191</v>
      </c>
      <c r="E6" s="124"/>
      <c r="F6" s="125">
        <v>40448</v>
      </c>
      <c r="G6" s="126"/>
      <c r="H6" s="127"/>
    </row>
    <row r="7" spans="1:8">
      <c r="A7" s="108" t="s">
        <v>514</v>
      </c>
      <c r="B7" s="113"/>
      <c r="C7" s="114"/>
      <c r="D7" s="115">
        <v>220822</v>
      </c>
      <c r="E7" s="116"/>
      <c r="F7" s="117">
        <v>118124</v>
      </c>
      <c r="G7" s="118"/>
      <c r="H7" s="119"/>
    </row>
    <row r="8" spans="1:8">
      <c r="A8" s="120"/>
      <c r="B8" s="121"/>
      <c r="C8" s="122"/>
      <c r="D8" s="123">
        <v>127653</v>
      </c>
      <c r="E8" s="124"/>
      <c r="F8" s="125">
        <v>54614</v>
      </c>
      <c r="G8" s="126"/>
      <c r="H8" s="127"/>
    </row>
    <row r="9" spans="1:8">
      <c r="A9" s="108" t="s">
        <v>515</v>
      </c>
      <c r="B9" s="113"/>
      <c r="C9" s="114"/>
      <c r="D9" s="115">
        <v>258002</v>
      </c>
      <c r="E9" s="116"/>
      <c r="F9" s="117">
        <v>101693</v>
      </c>
      <c r="G9" s="118"/>
      <c r="H9" s="119"/>
    </row>
    <row r="10" spans="1:8">
      <c r="A10" s="120"/>
      <c r="B10" s="121"/>
      <c r="C10" s="122"/>
      <c r="D10" s="123">
        <v>144135</v>
      </c>
      <c r="E10" s="124"/>
      <c r="F10" s="125">
        <v>51066</v>
      </c>
      <c r="G10" s="126"/>
      <c r="H10" s="127"/>
    </row>
    <row r="11" spans="1:8">
      <c r="A11" s="108" t="s">
        <v>516</v>
      </c>
      <c r="B11" s="113"/>
      <c r="C11" s="114"/>
      <c r="D11" s="115">
        <v>298050</v>
      </c>
      <c r="E11" s="116"/>
      <c r="F11" s="117">
        <v>96635</v>
      </c>
      <c r="G11" s="118"/>
      <c r="H11" s="119"/>
    </row>
    <row r="12" spans="1:8">
      <c r="A12" s="120"/>
      <c r="B12" s="121"/>
      <c r="C12" s="128"/>
      <c r="D12" s="123">
        <v>163095</v>
      </c>
      <c r="E12" s="124"/>
      <c r="F12" s="125">
        <v>44408</v>
      </c>
      <c r="G12" s="126"/>
      <c r="H12" s="127"/>
    </row>
    <row r="13" spans="1:8">
      <c r="A13" s="108"/>
      <c r="B13" s="113"/>
      <c r="C13" s="129"/>
      <c r="D13" s="130">
        <v>229026</v>
      </c>
      <c r="E13" s="131"/>
      <c r="F13" s="132">
        <v>97293</v>
      </c>
      <c r="G13" s="133"/>
      <c r="H13" s="119"/>
    </row>
    <row r="14" spans="1:8">
      <c r="A14" s="120"/>
      <c r="B14" s="121"/>
      <c r="C14" s="122"/>
      <c r="D14" s="123">
        <v>126520</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5.14</v>
      </c>
      <c r="C19" s="134">
        <f>ROUND(VALUE(SUBSTITUTE(実質収支比率等に係る経年分析!G$48,"▲","-")),2)</f>
        <v>5.43</v>
      </c>
      <c r="D19" s="134">
        <f>ROUND(VALUE(SUBSTITUTE(実質収支比率等に係る経年分析!H$48,"▲","-")),2)</f>
        <v>3.71</v>
      </c>
      <c r="E19" s="134">
        <f>ROUND(VALUE(SUBSTITUTE(実質収支比率等に係る経年分析!I$48,"▲","-")),2)</f>
        <v>0.78</v>
      </c>
      <c r="F19" s="134">
        <f>ROUND(VALUE(SUBSTITUTE(実質収支比率等に係る経年分析!J$48,"▲","-")),2)</f>
        <v>1.18</v>
      </c>
    </row>
    <row r="20" spans="1:11">
      <c r="A20" s="134" t="s">
        <v>43</v>
      </c>
      <c r="B20" s="134">
        <f>ROUND(VALUE(SUBSTITUTE(実質収支比率等に係る経年分析!F$47,"▲","-")),2)</f>
        <v>19.78</v>
      </c>
      <c r="C20" s="134">
        <f>ROUND(VALUE(SUBSTITUTE(実質収支比率等に係る経年分析!G$47,"▲","-")),2)</f>
        <v>24.16</v>
      </c>
      <c r="D20" s="134">
        <f>ROUND(VALUE(SUBSTITUTE(実質収支比率等に係る経年分析!H$47,"▲","-")),2)</f>
        <v>27.16</v>
      </c>
      <c r="E20" s="134">
        <f>ROUND(VALUE(SUBSTITUTE(実質収支比率等に係る経年分析!I$47,"▲","-")),2)</f>
        <v>30.52</v>
      </c>
      <c r="F20" s="134">
        <f>ROUND(VALUE(SUBSTITUTE(実質収支比率等に係る経年分析!J$47,"▲","-")),2)</f>
        <v>30.25</v>
      </c>
    </row>
    <row r="21" spans="1:11">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-3.05</v>
      </c>
      <c r="F21" s="134">
        <f>IF(ISNUMBER(VALUE(SUBSTITUTE(実質収支比率等に係る経年分析!J$49,"▲","-"))),ROUND(VALUE(SUBSTITUTE(実質収支比率等に係る経年分析!J$49,"▲","-")),2),NA())</f>
        <v>0.47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c r="A35" s="135" t="str">
        <f>IF(連結実質赤字比率に係る赤字・黒字の構成分析!C$35="",NA(),連結実質赤字比率に係る赤字・黒字の構成分析!C$35)</f>
        <v>町立別海病院事業会計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2.58</v>
      </c>
    </row>
    <row r="36" spans="1:16">
      <c r="A36" s="135" t="str">
        <f>IF(連結実質赤字比率に係る赤字・黒字の構成分析!C$34="",NA(),連結実質赤字比率に係る赤字・黒字の構成分析!C$34)</f>
        <v>別海町水道事業会計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28.29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1372</v>
      </c>
      <c r="E42" s="136"/>
      <c r="F42" s="136"/>
      <c r="G42" s="136">
        <f>'実質公債費比率（分子）の構造'!L$52</f>
        <v>1402</v>
      </c>
      <c r="H42" s="136"/>
      <c r="I42" s="136"/>
      <c r="J42" s="136">
        <f>'実質公債費比率（分子）の構造'!M$52</f>
        <v>1397</v>
      </c>
      <c r="K42" s="136"/>
      <c r="L42" s="136"/>
      <c r="M42" s="136">
        <f>'実質公債費比率（分子）の構造'!N$52</f>
        <v>1480</v>
      </c>
      <c r="N42" s="136"/>
      <c r="O42" s="136"/>
      <c r="P42" s="136">
        <f>'実質公債費比率（分子）の構造'!O$52</f>
        <v>1446</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121</v>
      </c>
      <c r="C44" s="136"/>
      <c r="D44" s="136"/>
      <c r="E44" s="136">
        <f>'実質公債費比率（分子）の構造'!L$50</f>
        <v>100</v>
      </c>
      <c r="F44" s="136"/>
      <c r="G44" s="136"/>
      <c r="H44" s="136">
        <f>'実質公債費比率（分子）の構造'!M$50</f>
        <v>98</v>
      </c>
      <c r="I44" s="136"/>
      <c r="J44" s="136"/>
      <c r="K44" s="136">
        <f>'実質公債費比率（分子）の構造'!N$50</f>
        <v>78</v>
      </c>
      <c r="L44" s="136"/>
      <c r="M44" s="136"/>
      <c r="N44" s="136">
        <f>'実質公債費比率（分子）の構造'!O$50</f>
        <v>73</v>
      </c>
      <c r="O44" s="136"/>
      <c r="P44" s="136"/>
    </row>
    <row r="45" spans="1:16">
      <c r="A45" s="136" t="s">
        <v>53</v>
      </c>
      <c r="B45" s="136">
        <f>'実質公債費比率（分子）の構造'!K$49</f>
        <v>151</v>
      </c>
      <c r="C45" s="136"/>
      <c r="D45" s="136"/>
      <c r="E45" s="136">
        <f>'実質公債費比率（分子）の構造'!L$49</f>
        <v>150</v>
      </c>
      <c r="F45" s="136"/>
      <c r="G45" s="136"/>
      <c r="H45" s="136">
        <f>'実質公債費比率（分子）の構造'!M$49</f>
        <v>145</v>
      </c>
      <c r="I45" s="136"/>
      <c r="J45" s="136"/>
      <c r="K45" s="136">
        <f>'実質公債費比率（分子）の構造'!N$49</f>
        <v>117</v>
      </c>
      <c r="L45" s="136"/>
      <c r="M45" s="136"/>
      <c r="N45" s="136">
        <f>'実質公債費比率（分子）の構造'!O$49</f>
        <v>159</v>
      </c>
      <c r="O45" s="136"/>
      <c r="P45" s="136"/>
    </row>
    <row r="46" spans="1:16">
      <c r="A46" s="136" t="s">
        <v>54</v>
      </c>
      <c r="B46" s="136">
        <f>'実質公債費比率（分子）の構造'!K$48</f>
        <v>372</v>
      </c>
      <c r="C46" s="136"/>
      <c r="D46" s="136"/>
      <c r="E46" s="136">
        <f>'実質公債費比率（分子）の構造'!L$48</f>
        <v>379</v>
      </c>
      <c r="F46" s="136"/>
      <c r="G46" s="136"/>
      <c r="H46" s="136">
        <f>'実質公債費比率（分子）の構造'!M$48</f>
        <v>386</v>
      </c>
      <c r="I46" s="136"/>
      <c r="J46" s="136"/>
      <c r="K46" s="136">
        <f>'実質公債費比率（分子）の構造'!N$48</f>
        <v>410</v>
      </c>
      <c r="L46" s="136"/>
      <c r="M46" s="136"/>
      <c r="N46" s="136">
        <f>'実質公債費比率（分子）の構造'!O$48</f>
        <v>411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1915</v>
      </c>
      <c r="C49" s="136"/>
      <c r="D49" s="136"/>
      <c r="E49" s="136">
        <f>'実質公債費比率（分子）の構造'!L$45</f>
        <v>1893</v>
      </c>
      <c r="F49" s="136"/>
      <c r="G49" s="136"/>
      <c r="H49" s="136">
        <f>'実質公債費比率（分子）の構造'!M$45</f>
        <v>1843</v>
      </c>
      <c r="I49" s="136"/>
      <c r="J49" s="136"/>
      <c r="K49" s="136">
        <f>'実質公債費比率（分子）の構造'!N$45</f>
        <v>1845</v>
      </c>
      <c r="L49" s="136"/>
      <c r="M49" s="136"/>
      <c r="N49" s="136">
        <f>'実質公債費比率（分子）の構造'!O$45</f>
        <v>1771</v>
      </c>
      <c r="O49" s="136"/>
      <c r="P49" s="136"/>
    </row>
    <row r="50" spans="1:16">
      <c r="A50" s="136" t="s">
        <v>58</v>
      </c>
      <c r="B50" s="136" t="e">
        <f>NA()</f>
        <v>#N/A</v>
      </c>
      <c r="C50" s="136">
        <f>IF(ISNUMBER('実質公債費比率（分子）の構造'!K$53),'実質公債費比率（分子）の構造'!K$53,NA())</f>
        <v>1187</v>
      </c>
      <c r="D50" s="136" t="e">
        <f>NA()</f>
        <v>#N/A</v>
      </c>
      <c r="E50" s="136" t="e">
        <f>NA()</f>
        <v>#N/A</v>
      </c>
      <c r="F50" s="136">
        <f>IF(ISNUMBER('実質公債費比率（分子）の構造'!L$53),'実質公債費比率（分子）の構造'!L$53,NA())</f>
        <v>1120</v>
      </c>
      <c r="G50" s="136" t="e">
        <f>NA()</f>
        <v>#N/A</v>
      </c>
      <c r="H50" s="136" t="e">
        <f>NA()</f>
        <v>#N/A</v>
      </c>
      <c r="I50" s="136">
        <f>IF(ISNUMBER('実質公債費比率（分子）の構造'!M$53),'実質公債費比率（分子）の構造'!M$53,NA())</f>
        <v>1075</v>
      </c>
      <c r="J50" s="136" t="e">
        <f>NA()</f>
        <v>#N/A</v>
      </c>
      <c r="K50" s="136" t="e">
        <f>NA()</f>
        <v>#N/A</v>
      </c>
      <c r="L50" s="136">
        <f>IF(ISNUMBER('実質公債費比率（分子）の構造'!N$53),'実質公債費比率（分子）の構造'!N$53,NA())</f>
        <v>970</v>
      </c>
      <c r="M50" s="136" t="e">
        <f>NA()</f>
        <v>#N/A</v>
      </c>
      <c r="N50" s="136" t="e">
        <f>NA()</f>
        <v>#N/A</v>
      </c>
      <c r="O50" s="136">
        <f>IF(ISNUMBER('実質公債費比率（分子）の構造'!O$53),'実質公債費比率（分子）の構造'!O$53,NA())</f>
        <v>969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11682</v>
      </c>
      <c r="E56" s="135"/>
      <c r="F56" s="135"/>
      <c r="G56" s="135">
        <f>'将来負担比率（分子）の構造'!J$51</f>
        <v>12283</v>
      </c>
      <c r="H56" s="135"/>
      <c r="I56" s="135"/>
      <c r="J56" s="135">
        <f>'将来負担比率（分子）の構造'!K$51</f>
        <v>12258</v>
      </c>
      <c r="K56" s="135"/>
      <c r="L56" s="135"/>
      <c r="M56" s="135">
        <f>'将来負担比率（分子）の構造'!L$51</f>
        <v>11973</v>
      </c>
      <c r="N56" s="135"/>
      <c r="O56" s="135"/>
      <c r="P56" s="135">
        <f>'将来負担比率（分子）の構造'!M$51</f>
        <v>11864</v>
      </c>
    </row>
    <row r="57" spans="1:16">
      <c r="A57" s="135" t="s">
        <v>35</v>
      </c>
      <c r="B57" s="135"/>
      <c r="C57" s="135"/>
      <c r="D57" s="135">
        <f>'将来負担比率（分子）の構造'!I$50</f>
        <v>931</v>
      </c>
      <c r="E57" s="135"/>
      <c r="F57" s="135"/>
      <c r="G57" s="135">
        <f>'将来負担比率（分子）の構造'!J$50</f>
        <v>698</v>
      </c>
      <c r="H57" s="135"/>
      <c r="I57" s="135"/>
      <c r="J57" s="135">
        <f>'将来負担比率（分子）の構造'!K$50</f>
        <v>584</v>
      </c>
      <c r="K57" s="135"/>
      <c r="L57" s="135"/>
      <c r="M57" s="135">
        <f>'将来負担比率（分子）の構造'!L$50</f>
        <v>493</v>
      </c>
      <c r="N57" s="135"/>
      <c r="O57" s="135"/>
      <c r="P57" s="135">
        <f>'将来負担比率（分子）の構造'!M$50</f>
        <v>372</v>
      </c>
    </row>
    <row r="58" spans="1:16">
      <c r="A58" s="135" t="s">
        <v>34</v>
      </c>
      <c r="B58" s="135"/>
      <c r="C58" s="135"/>
      <c r="D58" s="135">
        <f>'将来負担比率（分子）の構造'!I$49</f>
        <v>3321</v>
      </c>
      <c r="E58" s="135"/>
      <c r="F58" s="135"/>
      <c r="G58" s="135">
        <f>'将来負担比率（分子）の構造'!J$49</f>
        <v>3787</v>
      </c>
      <c r="H58" s="135"/>
      <c r="I58" s="135"/>
      <c r="J58" s="135">
        <f>'将来負担比率（分子）の構造'!K$49</f>
        <v>4426</v>
      </c>
      <c r="K58" s="135"/>
      <c r="L58" s="135"/>
      <c r="M58" s="135">
        <f>'将来負担比率（分子）の構造'!L$49</f>
        <v>4597</v>
      </c>
      <c r="N58" s="135"/>
      <c r="O58" s="135"/>
      <c r="P58" s="135">
        <f>'将来負担比率（分子）の構造'!M$49</f>
        <v>4839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2120</v>
      </c>
      <c r="C62" s="135"/>
      <c r="D62" s="135"/>
      <c r="E62" s="135">
        <f>'将来負担比率（分子）の構造'!J$45</f>
        <v>2040</v>
      </c>
      <c r="F62" s="135"/>
      <c r="G62" s="135"/>
      <c r="H62" s="135">
        <f>'将来負担比率（分子）の構造'!K$45</f>
        <v>2009</v>
      </c>
      <c r="I62" s="135"/>
      <c r="J62" s="135"/>
      <c r="K62" s="135">
        <f>'将来負担比率（分子）の構造'!L$45</f>
        <v>1828</v>
      </c>
      <c r="L62" s="135"/>
      <c r="M62" s="135"/>
      <c r="N62" s="135">
        <f>'将来負担比率（分子）の構造'!M$45</f>
        <v>1700</v>
      </c>
      <c r="O62" s="135"/>
      <c r="P62" s="135"/>
    </row>
    <row r="63" spans="1:16">
      <c r="A63" s="135" t="s">
        <v>28</v>
      </c>
      <c r="B63" s="135">
        <f>'将来負担比率（分子）の構造'!I$44</f>
        <v>1256</v>
      </c>
      <c r="C63" s="135"/>
      <c r="D63" s="135"/>
      <c r="E63" s="135">
        <f>'将来負担比率（分子）の構造'!J$44</f>
        <v>1519</v>
      </c>
      <c r="F63" s="135"/>
      <c r="G63" s="135"/>
      <c r="H63" s="135">
        <f>'将来負担比率（分子）の構造'!K$44</f>
        <v>1397</v>
      </c>
      <c r="I63" s="135"/>
      <c r="J63" s="135"/>
      <c r="K63" s="135">
        <f>'将来負担比率（分子）の構造'!L$44</f>
        <v>1300</v>
      </c>
      <c r="L63" s="135"/>
      <c r="M63" s="135"/>
      <c r="N63" s="135">
        <f>'将来負担比率（分子）の構造'!M$44</f>
        <v>1216</v>
      </c>
      <c r="O63" s="135"/>
      <c r="P63" s="135"/>
    </row>
    <row r="64" spans="1:16">
      <c r="A64" s="135" t="s">
        <v>27</v>
      </c>
      <c r="B64" s="135">
        <f>'将来負担比率（分子）の構造'!I$43</f>
        <v>3713</v>
      </c>
      <c r="C64" s="135"/>
      <c r="D64" s="135"/>
      <c r="E64" s="135">
        <f>'将来負担比率（分子）の構造'!J$43</f>
        <v>3694</v>
      </c>
      <c r="F64" s="135"/>
      <c r="G64" s="135"/>
      <c r="H64" s="135">
        <f>'将来負担比率（分子）の構造'!K$43</f>
        <v>3470</v>
      </c>
      <c r="I64" s="135"/>
      <c r="J64" s="135"/>
      <c r="K64" s="135">
        <f>'将来負担比率（分子）の構造'!L$43</f>
        <v>3313</v>
      </c>
      <c r="L64" s="135"/>
      <c r="M64" s="135"/>
      <c r="N64" s="135">
        <f>'将来負担比率（分子）の構造'!M$43</f>
        <v>3112</v>
      </c>
      <c r="O64" s="135"/>
      <c r="P64" s="135"/>
    </row>
    <row r="65" spans="1:16">
      <c r="A65" s="135" t="s">
        <v>26</v>
      </c>
      <c r="B65" s="135">
        <f>'将来負担比率（分子）の構造'!I$42</f>
        <v>265</v>
      </c>
      <c r="C65" s="135"/>
      <c r="D65" s="135"/>
      <c r="E65" s="135">
        <f>'将来負担比率（分子）の構造'!J$42</f>
        <v>216</v>
      </c>
      <c r="F65" s="135"/>
      <c r="G65" s="135"/>
      <c r="H65" s="135">
        <f>'将来負担比率（分子）の構造'!K$42</f>
        <v>172</v>
      </c>
      <c r="I65" s="135"/>
      <c r="J65" s="135"/>
      <c r="K65" s="135">
        <f>'将来負担比率（分子）の構造'!L$42</f>
        <v>140</v>
      </c>
      <c r="L65" s="135"/>
      <c r="M65" s="135"/>
      <c r="N65" s="135">
        <f>'将来負担比率（分子）の構造'!M$42</f>
        <v>108</v>
      </c>
      <c r="O65" s="135"/>
      <c r="P65" s="135"/>
    </row>
    <row r="66" spans="1:16">
      <c r="A66" s="135" t="s">
        <v>25</v>
      </c>
      <c r="B66" s="135">
        <f>'将来負担比率（分子）の構造'!I$41</f>
        <v>16029</v>
      </c>
      <c r="C66" s="135"/>
      <c r="D66" s="135"/>
      <c r="E66" s="135">
        <f>'将来負担比率（分子）の構造'!J$41</f>
        <v>15780</v>
      </c>
      <c r="F66" s="135"/>
      <c r="G66" s="135"/>
      <c r="H66" s="135">
        <f>'将来負担比率（分子）の構造'!K$41</f>
        <v>15419</v>
      </c>
      <c r="I66" s="135"/>
      <c r="J66" s="135"/>
      <c r="K66" s="135">
        <f>'将来負担比率（分子）の構造'!L$41</f>
        <v>15212</v>
      </c>
      <c r="L66" s="135"/>
      <c r="M66" s="135"/>
      <c r="N66" s="135">
        <f>'将来負担比率（分子）の構造'!M$41</f>
        <v>15478</v>
      </c>
      <c r="O66" s="135"/>
      <c r="P66" s="135"/>
    </row>
    <row r="67" spans="1:16">
      <c r="A67" s="135" t="s">
        <v>62</v>
      </c>
      <c r="B67" s="135" t="e">
        <f>NA()</f>
        <v>#N/A</v>
      </c>
      <c r="C67" s="135">
        <f>IF(ISNUMBER('将来負担比率（分子）の構造'!I$52), IF('将来負担比率（分子）の構造'!I$52 &lt; 0, 0, '将来負担比率（分子）の構造'!I$52), NA())</f>
        <v>7449</v>
      </c>
      <c r="D67" s="135" t="e">
        <f>NA()</f>
        <v>#N/A</v>
      </c>
      <c r="E67" s="135" t="e">
        <f>NA()</f>
        <v>#N/A</v>
      </c>
      <c r="F67" s="135">
        <f>IF(ISNUMBER('将来負担比率（分子）の構造'!J$52), IF('将来負担比率（分子）の構造'!J$52 &lt; 0, 0, '将来負担比率（分子）の構造'!J$52), NA())</f>
        <v>6480</v>
      </c>
      <c r="G67" s="135" t="e">
        <f>NA()</f>
        <v>#N/A</v>
      </c>
      <c r="H67" s="135" t="e">
        <f>NA()</f>
        <v>#N/A</v>
      </c>
      <c r="I67" s="135">
        <f>IF(ISNUMBER('将来負担比率（分子）の構造'!K$52), IF('将来負担比率（分子）の構造'!K$52 &lt; 0, 0, '将来負担比率（分子）の構造'!K$52), NA())</f>
        <v>5199</v>
      </c>
      <c r="J67" s="135" t="e">
        <f>NA()</f>
        <v>#N/A</v>
      </c>
      <c r="K67" s="135" t="e">
        <f>NA()</f>
        <v>#N/A</v>
      </c>
      <c r="L67" s="135">
        <f>IF(ISNUMBER('将来負担比率（分子）の構造'!L$52), IF('将来負担比率（分子）の構造'!L$52 &lt; 0, 0, '将来負担比率（分子）の構造'!L$52), NA())</f>
        <v>4729</v>
      </c>
      <c r="M67" s="135" t="e">
        <f>NA()</f>
        <v>#N/A</v>
      </c>
      <c r="N67" s="135" t="e">
        <f>NA()</f>
        <v>#N/A</v>
      </c>
      <c r="O67" s="135">
        <f>IF(ISNUMBER('将来負担比率（分子）の構造'!M$52), IF('将来負担比率（分子）の構造'!M$52 &lt; 0, 0, '将来負担比率（分子）の構造'!M$52), NA())</f>
        <v>4540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tomosada</cp:lastModifiedBy>
  <cp:lastPrinted>2017-04-17T07:10:43Z</cp:lastPrinted>
  <dcterms:created xsi:type="dcterms:W3CDTF">2017-02-15T15:06:48Z</dcterms:created>
  <dcterms:modified xsi:type="dcterms:W3CDTF">2017-04-18T00:15:57Z</dcterms:modified>
  <cp:category/>
</cp:coreProperties>
</file>