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WFh/aJjHFC05jBuM3DeA2Zzty6CMtriVFTcWhCI4iYyQVyopTSFLplyS8PyREy94lV77mPxZ+uSdfI7oZR4zg==" workbookSaltValue="9++W4KBAHFo/rjGk9Xlel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<sst xmlns="http://schemas.openxmlformats.org/spreadsheetml/2006/main" xmlns:r="http://schemas.openxmlformats.org/officeDocument/2006/relationships" count="114" uniqueCount="114">
  <si>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</si>
  <si>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</si>
  <si>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</si>
  <si>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</si>
  <si>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</si>
  <si>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</si>
  <si>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</si>
  <si>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</si>
  <si>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</si>
  <si>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</si>
  <si>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</si>
  <si>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</si>
  <si>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</si>
  <si>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</si>
  <si>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</si>
  <si>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</si>
  <si>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</si>
  <si>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</si>
  <si>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</si>
  <si>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</si>
  <si>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</si>
  <si>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</si>
  <si>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</si>
  <si>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</si>
  <si>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</si>
  <si>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</si>
  <si>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</si>
  <si>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</si>
  <si>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</si>
  <si>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</si>
  <si>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</si>
  <si>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</si>
  <si>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</si>
  <si>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</si>
  <si>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</si>
  <si>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</si>
  <si>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</si>
  <si>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</si>
  <si>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</si>
  <si>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</si>
  <si>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</si>
  <si>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</si>
  <si>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</si>
  <si>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</si>
  <si>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</si>
  <si>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</si>
  <si>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</si>
  <si>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</si>
  <si>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</si>
  <si>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</si>
  <si>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</si>
  <si>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</si>
  <si>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</si>
  <si>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</si>
  <si>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</si>
  <si>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</si>
  <si>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</si>
  <si>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</si>
  <si>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</si>
  <si>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</si>
  <si>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</si>
  <si>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</si>
  <si>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</si>
  <si>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</si>
  <si>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</si>
  <si>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</si>
  <si>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</si>
  <si>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</si>
  <si>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</si>
  <si>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</si>
  <si>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</si>
  <si>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</si>
  <si>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</si>
  <si>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</si>
  <si>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</si>
  <si>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</si>
  <si>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</si>
  <si>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</si>
  <si>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</si>
  <si>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</si>
  <si>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</si>
  <si>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</si>
  <si>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</si>
  <si>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</si>
  <si>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</si>
  <si>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</si>
  <si>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</si>
  <si>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</si>
  <si>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</si>
  <si>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</si>
  <si>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</si>
  <si>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</si>
  <si>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</si>
  <si>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</si>
  <si>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</si>
  <si>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</si>
  <si>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別海町</t>
  </si>
  <si>
    <t>法適用</t>
  </si>
  <si>
    <t>下水道事業</t>
  </si>
  <si>
    <t>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</si>
  <si>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</si>
  <si>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</si>
  <si>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</si>
  <si>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</si>
  <si>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</si>
  <si>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</si>
  <si>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</si>
  <si>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</si>
  <si>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</si>
  <si>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</si>
  <si>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</si>
  <si>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　経常収支比率は、100％を超えているが、一般会計からの繰入金による増収によるものであり、経営状況は依然として厳しい状況にある。
②　累積欠損金比率は、0％となったものの、一般会計からの繰入金によるものであり、近年の物価上昇など考慮すると経費の縮減及び使用料収入の増加に向けた戦略的な経営を早急に行っていく必要がある。
③　流動比率は、前年度から大幅に上昇し類似団体平均を超えたものの、依然として100％を大幅に下回っている状況にある。一般会計からの繰入金により現金預金などの流動資産が増加しているものの、一時的に資金繰りが厳しくなることもあるため、今後も流動資産を増加させていく必要がある。
④　企業債残高対事業規模比率は、類似団体平均より低い状況にあるものの、今後の更新需要の増加を見越し、計画的に更新していく必要がある。
⑤　経費回収率は、前年度より改善したものの、類似団体平均も大幅に下回っていることから、汚水処理費の更なる削減や使用料収入の増加を図っていく必要がある。
⑥　汚水処理原価は、前年度より減少したものの、依然として類似団体平均を上回っている状況にあり、経費の削減に向けた改善策を検討する必要がある。
⑦　施設利用率は、前年度より増加し類似団体平均を上回っている。
⑧　水洗化率は、100％に近い数値となっており、類似団体平均と比較しても高い数値となっている。</t>
    <rPh sb="15" eb="16">
      <t>コ</t>
    </rPh>
    <rPh sb="22" eb="24">
      <t>イッパン</t>
    </rPh>
    <rPh sb="24" eb="26">
      <t>カイケイ</t>
    </rPh>
    <rPh sb="29" eb="31">
      <t>クリイレ</t>
    </rPh>
    <rPh sb="31" eb="32">
      <t>キン</t>
    </rPh>
    <rPh sb="35" eb="37">
      <t>ゾウシュウ</t>
    </rPh>
    <rPh sb="46" eb="48">
      <t>ケイエイ</t>
    </rPh>
    <rPh sb="48" eb="50">
      <t>ジョウキョウ</t>
    </rPh>
    <rPh sb="51" eb="53">
      <t>イゼン</t>
    </rPh>
    <rPh sb="56" eb="57">
      <t>キビ</t>
    </rPh>
    <rPh sb="59" eb="61">
      <t>ジョウキョウ</t>
    </rPh>
    <rPh sb="87" eb="89">
      <t>イッパン</t>
    </rPh>
    <rPh sb="89" eb="91">
      <t>カイケイ</t>
    </rPh>
    <rPh sb="94" eb="97">
      <t>クリイレキン</t>
    </rPh>
    <rPh sb="106" eb="108">
      <t>キンネン</t>
    </rPh>
    <rPh sb="109" eb="111">
      <t>ブッカ</t>
    </rPh>
    <rPh sb="111" eb="113">
      <t>ジョウショウ</t>
    </rPh>
    <rPh sb="115" eb="117">
      <t>コウリョ</t>
    </rPh>
    <rPh sb="146" eb="148">
      <t>ソウキュウ</t>
    </rPh>
    <rPh sb="169" eb="172">
      <t>ゼンネンド</t>
    </rPh>
    <rPh sb="184" eb="186">
      <t>ヘイキン</t>
    </rPh>
    <rPh sb="187" eb="188">
      <t>コ</t>
    </rPh>
    <rPh sb="194" eb="196">
      <t>イゼン</t>
    </rPh>
    <rPh sb="204" eb="206">
      <t>オオハバ</t>
    </rPh>
    <rPh sb="207" eb="208">
      <t>シタ</t>
    </rPh>
    <rPh sb="213" eb="215">
      <t>ジョウキョウ</t>
    </rPh>
    <rPh sb="219" eb="229">
      <t>イッパンカイケイカラノクリイレキン</t>
    </rPh>
    <rPh sb="232" eb="234">
      <t>ゲンキン</t>
    </rPh>
    <rPh sb="234" eb="236">
      <t>ヨキン</t>
    </rPh>
    <rPh sb="239" eb="241">
      <t>リュウドウ</t>
    </rPh>
    <rPh sb="241" eb="243">
      <t>シサン</t>
    </rPh>
    <rPh sb="244" eb="246">
      <t>ゾウカ</t>
    </rPh>
    <rPh sb="254" eb="257">
      <t>イチジテキ</t>
    </rPh>
    <rPh sb="258" eb="260">
      <t>シキン</t>
    </rPh>
    <rPh sb="260" eb="261">
      <t>グ</t>
    </rPh>
    <rPh sb="263" eb="264">
      <t>キビ</t>
    </rPh>
    <rPh sb="276" eb="278">
      <t>コンゴ</t>
    </rPh>
    <rPh sb="279" eb="281">
      <t>リュウドウ</t>
    </rPh>
    <rPh sb="281" eb="283">
      <t>シサン</t>
    </rPh>
    <rPh sb="284" eb="286">
      <t>ゾウカ</t>
    </rPh>
    <rPh sb="291" eb="293">
      <t>ヒツヨウ</t>
    </rPh>
    <rPh sb="318" eb="320">
      <t>ヘイキン</t>
    </rPh>
    <rPh sb="350" eb="351">
      <t>テキ</t>
    </rPh>
    <rPh sb="352" eb="354">
      <t>コウシン</t>
    </rPh>
    <rPh sb="374" eb="377">
      <t>ゼンネンド</t>
    </rPh>
    <rPh sb="379" eb="381">
      <t>カイゼン</t>
    </rPh>
    <rPh sb="394" eb="396">
      <t>オオハバ</t>
    </rPh>
    <rPh sb="408" eb="410">
      <t>オスイ</t>
    </rPh>
    <rPh sb="410" eb="412">
      <t>ショリ</t>
    </rPh>
    <rPh sb="412" eb="413">
      <t>ヒ</t>
    </rPh>
    <rPh sb="414" eb="415">
      <t>サラ</t>
    </rPh>
    <rPh sb="417" eb="419">
      <t>サクゲン</t>
    </rPh>
    <rPh sb="420" eb="423">
      <t>シヨウリョウ</t>
    </rPh>
    <rPh sb="423" eb="425">
      <t>シュウニュウ</t>
    </rPh>
    <rPh sb="426" eb="428">
      <t>ゾウカ</t>
    </rPh>
    <rPh sb="429" eb="430">
      <t>ハカ</t>
    </rPh>
    <rPh sb="434" eb="436">
      <t>ヒツヨウ</t>
    </rPh>
    <rPh sb="451" eb="454">
      <t>ゼンネンド</t>
    </rPh>
    <rPh sb="456" eb="458">
      <t>ゲンショウ</t>
    </rPh>
    <rPh sb="464" eb="466">
      <t>イゼン</t>
    </rPh>
    <rPh sb="469" eb="471">
      <t>ルイジ</t>
    </rPh>
    <rPh sb="471" eb="473">
      <t>ダンタイ</t>
    </rPh>
    <rPh sb="473" eb="475">
      <t>ヘイキン</t>
    </rPh>
    <rPh sb="476" eb="478">
      <t>ウワマワ</t>
    </rPh>
    <rPh sb="482" eb="484">
      <t>ジョウキョウ</t>
    </rPh>
    <rPh sb="488" eb="490">
      <t>ケイヒ</t>
    </rPh>
    <rPh sb="491" eb="493">
      <t>サクゲン</t>
    </rPh>
    <rPh sb="494" eb="495">
      <t>ム</t>
    </rPh>
    <rPh sb="497" eb="500">
      <t>カイゼンサク</t>
    </rPh>
    <rPh sb="501" eb="503">
      <t>ケントウ</t>
    </rPh>
    <rPh sb="505" eb="507">
      <t>ヒツヨウ</t>
    </rPh>
    <rPh sb="521" eb="524">
      <t>ゼンネンド</t>
    </rPh>
    <rPh sb="526" eb="528">
      <t>ゾウカ</t>
    </rPh>
    <rPh sb="533" eb="535">
      <t>ヘイキン</t>
    </rPh>
    <rPh sb="536" eb="538">
      <t>ウワマワ</t>
    </rPh>
    <phoneticPr fontId="13"/>
  </si>
  <si>
    <t>①　有形固定資産減価償却率は、類似団体平均を上回っており、施設等の老朽化等が見込まれるため、ストックマネジメント計画に基づき、計画的な改築更新、財源の確保、投資計画等の見直しの検討が必要である。
②　管渠老朽化率は、0％となっており、法定耐用年数到来まで期間があるものの、今後の経営の負荷とならないよう計画的に更新する必要がある。
③　管渠改善率は、管口補修など計画的な改修を行った。今後の経営の負荷とならないようライフサイクルコストを意識し、計画的に更新する必要がある。</t>
    <rPh sb="123" eb="125">
      <t>トウライ</t>
    </rPh>
    <rPh sb="136" eb="138">
      <t>コンゴ</t>
    </rPh>
    <rPh sb="153" eb="154">
      <t>テキ</t>
    </rPh>
    <rPh sb="155" eb="157">
      <t>コウシン</t>
    </rPh>
    <rPh sb="175" eb="177">
      <t>カングチ</t>
    </rPh>
    <rPh sb="177" eb="179">
      <t>ホシュウ</t>
    </rPh>
    <rPh sb="181" eb="184">
      <t>ケイカクテキ</t>
    </rPh>
    <rPh sb="185" eb="187">
      <t>カイシュウ</t>
    </rPh>
    <rPh sb="188" eb="189">
      <t>オコナ</t>
    </rPh>
    <rPh sb="218" eb="220">
      <t>イシキ</t>
    </rPh>
    <phoneticPr fontId="13"/>
  </si>
  <si>
    <t>　経常収支比率が100％を超えた状態にはなったものの、一般会計からの基準外繰入の増収によるものであり、依然として一般会計に依存した経営となっている状況にある。
　人口減少による有収水量の減少が見込まれるが、汚水処理費用は人口減少比率ほどの減少は見込めないことから、今後も汚水処理原価の増加が予想される。
　ダウンサイジングやより効率的な処理方法を検討するなど経費の縮減に向けた対策を考えることが必要ではあるが、施設維持のため使用料の改定を行うなど、経営改善に向けた対策を行っていく必要がある。</t>
    <rPh sb="1" eb="3">
      <t>ケイジョウ</t>
    </rPh>
    <rPh sb="3" eb="5">
      <t>シュウシ</t>
    </rPh>
    <rPh sb="5" eb="7">
      <t>ヒリツ</t>
    </rPh>
    <rPh sb="13" eb="14">
      <t>コ</t>
    </rPh>
    <rPh sb="16" eb="18">
      <t>ジョウタイ</t>
    </rPh>
    <rPh sb="37" eb="39">
      <t>クリイレ</t>
    </rPh>
    <rPh sb="40" eb="42">
      <t>ゾウシュウ</t>
    </rPh>
    <rPh sb="51" eb="53">
      <t>イゼン</t>
    </rPh>
    <rPh sb="56" eb="58">
      <t>イッパン</t>
    </rPh>
    <rPh sb="58" eb="60">
      <t>カイケイ</t>
    </rPh>
    <rPh sb="61" eb="63">
      <t>イゾン</t>
    </rPh>
    <rPh sb="65" eb="67">
      <t>ケイエイ</t>
    </rPh>
    <rPh sb="73" eb="75">
      <t>ジョウキョウ</t>
    </rPh>
    <rPh sb="81" eb="83">
      <t>ジンコウ</t>
    </rPh>
    <rPh sb="83" eb="85">
      <t>ゲンショウ</t>
    </rPh>
    <rPh sb="88" eb="90">
      <t>ユウシュウ</t>
    </rPh>
    <rPh sb="90" eb="92">
      <t>スイリョウ</t>
    </rPh>
    <rPh sb="93" eb="95">
      <t>ゲンショウ</t>
    </rPh>
    <rPh sb="96" eb="98">
      <t>ミコ</t>
    </rPh>
    <rPh sb="103" eb="105">
      <t>オスイ</t>
    </rPh>
    <rPh sb="105" eb="107">
      <t>ショリ</t>
    </rPh>
    <rPh sb="107" eb="109">
      <t>ヒヨウ</t>
    </rPh>
    <rPh sb="110" eb="112">
      <t>ジンコウ</t>
    </rPh>
    <rPh sb="112" eb="114">
      <t>ゲンショウ</t>
    </rPh>
    <rPh sb="114" eb="116">
      <t>ヒリツ</t>
    </rPh>
    <rPh sb="119" eb="121">
      <t>ゲンショウ</t>
    </rPh>
    <rPh sb="122" eb="124">
      <t>ミコ</t>
    </rPh>
    <rPh sb="132" eb="134">
      <t>コンゴ</t>
    </rPh>
    <rPh sb="135" eb="137">
      <t>オスイ</t>
    </rPh>
    <rPh sb="137" eb="139">
      <t>ショリ</t>
    </rPh>
    <rPh sb="139" eb="141">
      <t>ゲンカ</t>
    </rPh>
    <rPh sb="142" eb="144">
      <t>ゾウカ</t>
    </rPh>
    <rPh sb="145" eb="147">
      <t>ヨソウ</t>
    </rPh>
    <rPh sb="164" eb="167">
      <t>コウリツテキ</t>
    </rPh>
    <rPh sb="168" eb="170">
      <t>ショリ</t>
    </rPh>
    <rPh sb="170" eb="172">
      <t>ホウホウ</t>
    </rPh>
    <rPh sb="173" eb="175">
      <t>ケントウ</t>
    </rPh>
    <rPh sb="179" eb="181">
      <t>ケイヒ</t>
    </rPh>
    <rPh sb="182" eb="184">
      <t>シュクゲン</t>
    </rPh>
    <rPh sb="185" eb="186">
      <t>ム</t>
    </rPh>
    <rPh sb="188" eb="190">
      <t>タイサク</t>
    </rPh>
    <rPh sb="191" eb="192">
      <t>カンガ</t>
    </rPh>
    <rPh sb="197" eb="199">
      <t>ヒツヨウ</t>
    </rPh>
    <rPh sb="205" eb="207">
      <t>シセツ</t>
    </rPh>
    <rPh sb="207" eb="209">
      <t>イジ</t>
    </rPh>
    <rPh sb="212" eb="215">
      <t>シヨウリョウ</t>
    </rPh>
    <rPh sb="216" eb="218">
      <t>カイテイ</t>
    </rPh>
    <rPh sb="219" eb="220">
      <t>オコナ</t>
    </rPh>
    <rPh sb="224" eb="226">
      <t>ケイエイ</t>
    </rPh>
    <rPh sb="226" eb="228">
      <t>カイゼン</t>
    </rPh>
    <rPh sb="229" eb="230">
      <t>ム</t>
    </rPh>
    <rPh sb="232" eb="234">
      <t>タイサク</t>
    </rPh>
    <rPh sb="235" eb="236">
      <t>オコナ</t>
    </rPh>
    <rPh sb="240" eb="242">
      <t>ヒツヨウ</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</si>
</sst>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c:v>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0.22</c:v>
                </c:pt>
                <c:pt idx="3">
                  <c:v>0.17</c:v>
                </c:pt>
                <c:pt idx="4">
                  <c:v>0.27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63.41</c:v>
                </c:pt>
                <c:pt idx="3">
                  <c:v>56.83</c:v>
                </c:pt>
                <c:pt idx="4">
                  <c:v>63.62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45.3</c:v>
                </c:pt>
                <c:pt idx="3">
                  <c:v>45.6</c:v>
                </c:pt>
                <c:pt idx="4">
                  <c:v>44.79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98.93</c:v>
                </c:pt>
                <c:pt idx="3">
                  <c:v>98.97</c:v>
                </c:pt>
                <c:pt idx="4">
                  <c:v>99.07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88.37</c:v>
                </c:pt>
                <c:pt idx="3">
                  <c:v>88.66</c:v>
                </c:pt>
                <c:pt idx="4">
                  <c:v>88.68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93.4</c:v>
                </c:pt>
                <c:pt idx="3">
                  <c:v>94.89</c:v>
                </c:pt>
                <c:pt idx="4">
                  <c:v>118.03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101.98</c:v>
                </c:pt>
                <c:pt idx="3">
                  <c:v>102.68</c:v>
                </c:pt>
                <c:pt idx="4">
                  <c:v>103.79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64.37</c:v>
                </c:pt>
                <c:pt idx="3">
                  <c:v>66.069999999999993</c:v>
                </c:pt>
                <c:pt idx="4">
                  <c:v>66.930000000000007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32.57</c:v>
                </c:pt>
                <c:pt idx="3">
                  <c:v>33.159999999999997</c:v>
                </c:pt>
                <c:pt idx="4">
                  <c:v>34.590000000000003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4.e-002</c:v>
                </c:pt>
                <c:pt idx="3">
                  <c:v>0.12</c:v>
                </c:pt>
                <c:pt idx="4">
                  <c:v>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25.43</c:v>
                </c:pt>
                <c:pt idx="3">
                  <c:v>41.46</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52.27</c:v>
                </c:pt>
                <c:pt idx="3">
                  <c:v>58.68</c:v>
                </c:pt>
                <c:pt idx="4">
                  <c:v>53.87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20.76</c:v>
                </c:pt>
                <c:pt idx="3">
                  <c:v>28.75</c:v>
                </c:pt>
                <c:pt idx="4">
                  <c:v>64.349999999999994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41.51</c:v>
                </c:pt>
                <c:pt idx="3">
                  <c:v>45.01</c:v>
                </c:pt>
                <c:pt idx="4">
                  <c:v>46.37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517.49</c:v>
                </c:pt>
                <c:pt idx="3">
                  <c:v>482.97</c:v>
                </c:pt>
                <c:pt idx="4">
                  <c:v>459.41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1160.22</c:v>
                </c:pt>
                <c:pt idx="3">
                  <c:v>1141.98</c:v>
                </c:pt>
                <c:pt idx="4">
                  <c:v>1062.58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60.6</c:v>
                </c:pt>
                <c:pt idx="3">
                  <c:v>41.43</c:v>
                </c:pt>
                <c:pt idx="4">
                  <c:v>50.2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81.81</c:v>
                </c:pt>
                <c:pt idx="3">
                  <c:v>82.27</c:v>
                </c:pt>
                <c:pt idx="4">
                  <c:v>80.36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261.79000000000002</c:v>
                </c:pt>
                <c:pt idx="3">
                  <c:v>383.11</c:v>
                </c:pt>
                <c:pt idx="4">
                  <c:v>316.06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193.59</c:v>
                </c:pt>
                <c:pt idx="3">
                  <c:v>194.42</c:v>
                </c:pt>
                <c:pt idx="4">
                  <c:v>201.33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BE37" zoomScale="85" zoomScaleNormal="85"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別海町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非設置</v>
      </c>
      <c r="AE8" s="20"/>
      <c r="AF8" s="20"/>
      <c r="AG8" s="20"/>
      <c r="AH8" s="20"/>
      <c r="AI8" s="20"/>
      <c r="AJ8" s="20"/>
      <c r="AK8" s="3"/>
      <c r="AL8" s="21">
        <f>データ!S6</f>
        <v>13964</v>
      </c>
      <c r="AM8" s="21"/>
      <c r="AN8" s="21"/>
      <c r="AO8" s="21"/>
      <c r="AP8" s="21"/>
      <c r="AQ8" s="21"/>
      <c r="AR8" s="21"/>
      <c r="AS8" s="21"/>
      <c r="AT8" s="7">
        <f>データ!T6</f>
        <v>1317.17</v>
      </c>
      <c r="AU8" s="7"/>
      <c r="AV8" s="7"/>
      <c r="AW8" s="7"/>
      <c r="AX8" s="7"/>
      <c r="AY8" s="7"/>
      <c r="AZ8" s="7"/>
      <c r="BA8" s="7"/>
      <c r="BB8" s="7">
        <f>データ!U6</f>
        <v>10.6</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85.28</v>
      </c>
      <c r="J10" s="7"/>
      <c r="K10" s="7"/>
      <c r="L10" s="7"/>
      <c r="M10" s="7"/>
      <c r="N10" s="7"/>
      <c r="O10" s="7"/>
      <c r="P10" s="7">
        <f>データ!P6</f>
        <v>45.64</v>
      </c>
      <c r="Q10" s="7"/>
      <c r="R10" s="7"/>
      <c r="S10" s="7"/>
      <c r="T10" s="7"/>
      <c r="U10" s="7"/>
      <c r="V10" s="7"/>
      <c r="W10" s="7">
        <f>データ!Q6</f>
        <v>93.21</v>
      </c>
      <c r="X10" s="7"/>
      <c r="Y10" s="7"/>
      <c r="Z10" s="7"/>
      <c r="AA10" s="7"/>
      <c r="AB10" s="7"/>
      <c r="AC10" s="7"/>
      <c r="AD10" s="21">
        <f>データ!R6</f>
        <v>3369</v>
      </c>
      <c r="AE10" s="21"/>
      <c r="AF10" s="21"/>
      <c r="AG10" s="21"/>
      <c r="AH10" s="21"/>
      <c r="AI10" s="21"/>
      <c r="AJ10" s="21"/>
      <c r="AK10" s="2"/>
      <c r="AL10" s="21">
        <f>データ!V6</f>
        <v>6316</v>
      </c>
      <c r="AM10" s="21"/>
      <c r="AN10" s="21"/>
      <c r="AO10" s="21"/>
      <c r="AP10" s="21"/>
      <c r="AQ10" s="21"/>
      <c r="AR10" s="21"/>
      <c r="AS10" s="21"/>
      <c r="AT10" s="7">
        <f>データ!W6</f>
        <v>3.84</v>
      </c>
      <c r="AU10" s="7"/>
      <c r="AV10" s="7"/>
      <c r="AW10" s="7"/>
      <c r="AX10" s="7"/>
      <c r="AY10" s="7"/>
      <c r="AZ10" s="7"/>
      <c r="BA10" s="7"/>
      <c r="BB10" s="7">
        <f>データ!X6</f>
        <v>1644.79</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O5jmNeaIQT/CKpFYHV8bmNyv8toWhpn749RMrfKbrsTydO5WTqneo/xxZ28oSIPyFyUZPbxuKjNkRG3P54BFQ==" saltValue="e/XsLUDnbXssowB1sEdBp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16918</v>
      </c>
      <c r="D6" s="61">
        <f t="shared" si="1"/>
        <v>46</v>
      </c>
      <c r="E6" s="61">
        <f t="shared" si="1"/>
        <v>17</v>
      </c>
      <c r="F6" s="61">
        <f t="shared" si="1"/>
        <v>4</v>
      </c>
      <c r="G6" s="61">
        <f t="shared" si="1"/>
        <v>0</v>
      </c>
      <c r="H6" s="61" t="str">
        <f t="shared" si="1"/>
        <v>北海道　別海町</v>
      </c>
      <c r="I6" s="61" t="str">
        <f t="shared" si="1"/>
        <v>法適用</v>
      </c>
      <c r="J6" s="61" t="str">
        <f t="shared" si="1"/>
        <v>下水道事業</v>
      </c>
      <c r="K6" s="61" t="str">
        <f t="shared" si="1"/>
        <v>特定環境保全公共下水道</v>
      </c>
      <c r="L6" s="61" t="str">
        <f t="shared" si="1"/>
        <v>D1</v>
      </c>
      <c r="M6" s="61" t="str">
        <f t="shared" si="1"/>
        <v>非設置</v>
      </c>
      <c r="N6" s="69" t="str">
        <f t="shared" si="1"/>
        <v>-</v>
      </c>
      <c r="O6" s="69">
        <f t="shared" si="1"/>
        <v>85.28</v>
      </c>
      <c r="P6" s="69">
        <f t="shared" si="1"/>
        <v>45.64</v>
      </c>
      <c r="Q6" s="69">
        <f t="shared" si="1"/>
        <v>93.21</v>
      </c>
      <c r="R6" s="69">
        <f t="shared" si="1"/>
        <v>3369</v>
      </c>
      <c r="S6" s="69">
        <f t="shared" si="1"/>
        <v>13964</v>
      </c>
      <c r="T6" s="69">
        <f t="shared" si="1"/>
        <v>1317.17</v>
      </c>
      <c r="U6" s="69">
        <f t="shared" si="1"/>
        <v>10.6</v>
      </c>
      <c r="V6" s="69">
        <f t="shared" si="1"/>
        <v>6316</v>
      </c>
      <c r="W6" s="69">
        <f t="shared" si="1"/>
        <v>3.84</v>
      </c>
      <c r="X6" s="69">
        <f t="shared" si="1"/>
        <v>1644.79</v>
      </c>
      <c r="Y6" s="77" t="str">
        <f t="shared" ref="Y6:AH6" si="2">IF(Y7="",NA(),Y7)</f>
        <v>-</v>
      </c>
      <c r="Z6" s="77" t="str">
        <f t="shared" si="2"/>
        <v>-</v>
      </c>
      <c r="AA6" s="77">
        <f t="shared" si="2"/>
        <v>93.4</v>
      </c>
      <c r="AB6" s="77">
        <f t="shared" si="2"/>
        <v>94.89</v>
      </c>
      <c r="AC6" s="77">
        <f t="shared" si="2"/>
        <v>118.03</v>
      </c>
      <c r="AD6" s="77" t="str">
        <f t="shared" si="2"/>
        <v>-</v>
      </c>
      <c r="AE6" s="77" t="str">
        <f t="shared" si="2"/>
        <v>-</v>
      </c>
      <c r="AF6" s="77">
        <f t="shared" si="2"/>
        <v>101.98</v>
      </c>
      <c r="AG6" s="77">
        <f t="shared" si="2"/>
        <v>102.68</v>
      </c>
      <c r="AH6" s="77">
        <f t="shared" si="2"/>
        <v>103.79</v>
      </c>
      <c r="AI6" s="69" t="str">
        <f>IF(AI7="","",IF(AI7="-","【-】","【"&amp;SUBSTITUTE(TEXT(AI7,"#,##0.00"),"-","△")&amp;"】"))</f>
        <v>【105.07】</v>
      </c>
      <c r="AJ6" s="77" t="str">
        <f t="shared" ref="AJ6:AS6" si="3">IF(AJ7="",NA(),AJ7)</f>
        <v>-</v>
      </c>
      <c r="AK6" s="77" t="str">
        <f t="shared" si="3"/>
        <v>-</v>
      </c>
      <c r="AL6" s="77">
        <f t="shared" si="3"/>
        <v>25.43</v>
      </c>
      <c r="AM6" s="77">
        <f t="shared" si="3"/>
        <v>41.46</v>
      </c>
      <c r="AN6" s="69">
        <f t="shared" si="3"/>
        <v>0</v>
      </c>
      <c r="AO6" s="77" t="str">
        <f t="shared" si="3"/>
        <v>-</v>
      </c>
      <c r="AP6" s="77" t="str">
        <f t="shared" si="3"/>
        <v>-</v>
      </c>
      <c r="AQ6" s="77">
        <f t="shared" si="3"/>
        <v>52.27</v>
      </c>
      <c r="AR6" s="77">
        <f t="shared" si="3"/>
        <v>58.68</v>
      </c>
      <c r="AS6" s="77">
        <f t="shared" si="3"/>
        <v>53.87</v>
      </c>
      <c r="AT6" s="69" t="str">
        <f>IF(AT7="","",IF(AT7="-","【-】","【"&amp;SUBSTITUTE(TEXT(AT7,"#,##0.00"),"-","△")&amp;"】"))</f>
        <v>【63.54】</v>
      </c>
      <c r="AU6" s="77" t="str">
        <f t="shared" ref="AU6:BD6" si="4">IF(AU7="",NA(),AU7)</f>
        <v>-</v>
      </c>
      <c r="AV6" s="77" t="str">
        <f t="shared" si="4"/>
        <v>-</v>
      </c>
      <c r="AW6" s="77">
        <f t="shared" si="4"/>
        <v>20.76</v>
      </c>
      <c r="AX6" s="77">
        <f t="shared" si="4"/>
        <v>28.75</v>
      </c>
      <c r="AY6" s="77">
        <f t="shared" si="4"/>
        <v>64.349999999999994</v>
      </c>
      <c r="AZ6" s="77" t="str">
        <f t="shared" si="4"/>
        <v>-</v>
      </c>
      <c r="BA6" s="77" t="str">
        <f t="shared" si="4"/>
        <v>-</v>
      </c>
      <c r="BB6" s="77">
        <f t="shared" si="4"/>
        <v>41.51</v>
      </c>
      <c r="BC6" s="77">
        <f t="shared" si="4"/>
        <v>45.01</v>
      </c>
      <c r="BD6" s="77">
        <f t="shared" si="4"/>
        <v>46.37</v>
      </c>
      <c r="BE6" s="69" t="str">
        <f>IF(BE7="","",IF(BE7="-","【-】","【"&amp;SUBSTITUTE(TEXT(BE7,"#,##0.00"),"-","△")&amp;"】"))</f>
        <v>【50.90】</v>
      </c>
      <c r="BF6" s="77" t="str">
        <f t="shared" ref="BF6:BO6" si="5">IF(BF7="",NA(),BF7)</f>
        <v>-</v>
      </c>
      <c r="BG6" s="77" t="str">
        <f t="shared" si="5"/>
        <v>-</v>
      </c>
      <c r="BH6" s="77">
        <f t="shared" si="5"/>
        <v>517.49</v>
      </c>
      <c r="BI6" s="77">
        <f t="shared" si="5"/>
        <v>482.97</v>
      </c>
      <c r="BJ6" s="77">
        <f t="shared" si="5"/>
        <v>459.41</v>
      </c>
      <c r="BK6" s="77" t="str">
        <f t="shared" si="5"/>
        <v>-</v>
      </c>
      <c r="BL6" s="77" t="str">
        <f t="shared" si="5"/>
        <v>-</v>
      </c>
      <c r="BM6" s="77">
        <f t="shared" si="5"/>
        <v>1160.22</v>
      </c>
      <c r="BN6" s="77">
        <f t="shared" si="5"/>
        <v>1141.98</v>
      </c>
      <c r="BO6" s="77">
        <f t="shared" si="5"/>
        <v>1062.58</v>
      </c>
      <c r="BP6" s="69" t="str">
        <f>IF(BP7="","",IF(BP7="-","【-】","【"&amp;SUBSTITUTE(TEXT(BP7,"#,##0.00"),"-","△")&amp;"】"))</f>
        <v>【1,099.15】</v>
      </c>
      <c r="BQ6" s="77" t="str">
        <f t="shared" ref="BQ6:BZ6" si="6">IF(BQ7="",NA(),BQ7)</f>
        <v>-</v>
      </c>
      <c r="BR6" s="77" t="str">
        <f t="shared" si="6"/>
        <v>-</v>
      </c>
      <c r="BS6" s="77">
        <f t="shared" si="6"/>
        <v>60.6</v>
      </c>
      <c r="BT6" s="77">
        <f t="shared" si="6"/>
        <v>41.43</v>
      </c>
      <c r="BU6" s="77">
        <f t="shared" si="6"/>
        <v>50.2</v>
      </c>
      <c r="BV6" s="77" t="str">
        <f t="shared" si="6"/>
        <v>-</v>
      </c>
      <c r="BW6" s="77" t="str">
        <f t="shared" si="6"/>
        <v>-</v>
      </c>
      <c r="BX6" s="77">
        <f t="shared" si="6"/>
        <v>81.81</v>
      </c>
      <c r="BY6" s="77">
        <f t="shared" si="6"/>
        <v>82.27</v>
      </c>
      <c r="BZ6" s="77">
        <f t="shared" si="6"/>
        <v>80.36</v>
      </c>
      <c r="CA6" s="69" t="str">
        <f>IF(CA7="","",IF(CA7="-","【-】","【"&amp;SUBSTITUTE(TEXT(CA7,"#,##0.00"),"-","△")&amp;"】"))</f>
        <v>【72.92】</v>
      </c>
      <c r="CB6" s="77" t="str">
        <f t="shared" ref="CB6:CK6" si="7">IF(CB7="",NA(),CB7)</f>
        <v>-</v>
      </c>
      <c r="CC6" s="77" t="str">
        <f t="shared" si="7"/>
        <v>-</v>
      </c>
      <c r="CD6" s="77">
        <f t="shared" si="7"/>
        <v>261.79000000000002</v>
      </c>
      <c r="CE6" s="77">
        <f t="shared" si="7"/>
        <v>383.11</v>
      </c>
      <c r="CF6" s="77">
        <f t="shared" si="7"/>
        <v>316.06</v>
      </c>
      <c r="CG6" s="77" t="str">
        <f t="shared" si="7"/>
        <v>-</v>
      </c>
      <c r="CH6" s="77" t="str">
        <f t="shared" si="7"/>
        <v>-</v>
      </c>
      <c r="CI6" s="77">
        <f t="shared" si="7"/>
        <v>193.59</v>
      </c>
      <c r="CJ6" s="77">
        <f t="shared" si="7"/>
        <v>194.42</v>
      </c>
      <c r="CK6" s="77">
        <f t="shared" si="7"/>
        <v>201.33</v>
      </c>
      <c r="CL6" s="69" t="str">
        <f>IF(CL7="","",IF(CL7="-","【-】","【"&amp;SUBSTITUTE(TEXT(CL7,"#,##0.00"),"-","△")&amp;"】"))</f>
        <v>【225.78】</v>
      </c>
      <c r="CM6" s="77" t="str">
        <f t="shared" ref="CM6:CV6" si="8">IF(CM7="",NA(),CM7)</f>
        <v>-</v>
      </c>
      <c r="CN6" s="77" t="str">
        <f t="shared" si="8"/>
        <v>-</v>
      </c>
      <c r="CO6" s="77">
        <f t="shared" si="8"/>
        <v>63.41</v>
      </c>
      <c r="CP6" s="77">
        <f t="shared" si="8"/>
        <v>56.83</v>
      </c>
      <c r="CQ6" s="77">
        <f t="shared" si="8"/>
        <v>63.62</v>
      </c>
      <c r="CR6" s="77" t="str">
        <f t="shared" si="8"/>
        <v>-</v>
      </c>
      <c r="CS6" s="77" t="str">
        <f t="shared" si="8"/>
        <v>-</v>
      </c>
      <c r="CT6" s="77">
        <f t="shared" si="8"/>
        <v>45.3</v>
      </c>
      <c r="CU6" s="77">
        <f t="shared" si="8"/>
        <v>45.6</v>
      </c>
      <c r="CV6" s="77">
        <f t="shared" si="8"/>
        <v>44.79</v>
      </c>
      <c r="CW6" s="69" t="str">
        <f>IF(CW7="","",IF(CW7="-","【-】","【"&amp;SUBSTITUTE(TEXT(CW7,"#,##0.00"),"-","△")&amp;"】"))</f>
        <v>【43.17】</v>
      </c>
      <c r="CX6" s="77" t="str">
        <f t="shared" ref="CX6:DG6" si="9">IF(CX7="",NA(),CX7)</f>
        <v>-</v>
      </c>
      <c r="CY6" s="77" t="str">
        <f t="shared" si="9"/>
        <v>-</v>
      </c>
      <c r="CZ6" s="77">
        <f t="shared" si="9"/>
        <v>98.93</v>
      </c>
      <c r="DA6" s="77">
        <f t="shared" si="9"/>
        <v>98.97</v>
      </c>
      <c r="DB6" s="77">
        <f t="shared" si="9"/>
        <v>99.07</v>
      </c>
      <c r="DC6" s="77" t="str">
        <f t="shared" si="9"/>
        <v>-</v>
      </c>
      <c r="DD6" s="77" t="str">
        <f t="shared" si="9"/>
        <v>-</v>
      </c>
      <c r="DE6" s="77">
        <f t="shared" si="9"/>
        <v>88.37</v>
      </c>
      <c r="DF6" s="77">
        <f t="shared" si="9"/>
        <v>88.66</v>
      </c>
      <c r="DG6" s="77">
        <f t="shared" si="9"/>
        <v>88.68</v>
      </c>
      <c r="DH6" s="69" t="str">
        <f>IF(DH7="","",IF(DH7="-","【-】","【"&amp;SUBSTITUTE(TEXT(DH7,"#,##0.00"),"-","△")&amp;"】"))</f>
        <v>【86.31】</v>
      </c>
      <c r="DI6" s="77" t="str">
        <f t="shared" ref="DI6:DR6" si="10">IF(DI7="",NA(),DI7)</f>
        <v>-</v>
      </c>
      <c r="DJ6" s="77" t="str">
        <f t="shared" si="10"/>
        <v>-</v>
      </c>
      <c r="DK6" s="77">
        <f t="shared" si="10"/>
        <v>64.37</v>
      </c>
      <c r="DL6" s="77">
        <f t="shared" si="10"/>
        <v>66.069999999999993</v>
      </c>
      <c r="DM6" s="77">
        <f t="shared" si="10"/>
        <v>66.930000000000007</v>
      </c>
      <c r="DN6" s="77" t="str">
        <f t="shared" si="10"/>
        <v>-</v>
      </c>
      <c r="DO6" s="77" t="str">
        <f t="shared" si="10"/>
        <v>-</v>
      </c>
      <c r="DP6" s="77">
        <f t="shared" si="10"/>
        <v>32.57</v>
      </c>
      <c r="DQ6" s="77">
        <f t="shared" si="10"/>
        <v>33.159999999999997</v>
      </c>
      <c r="DR6" s="77">
        <f t="shared" si="10"/>
        <v>34.590000000000003</v>
      </c>
      <c r="DS6" s="69" t="str">
        <f>IF(DS7="","",IF(DS7="-","【-】","【"&amp;SUBSTITUTE(TEXT(DS7,"#,##0.00"),"-","△")&amp;"】"))</f>
        <v>【30.82】</v>
      </c>
      <c r="DT6" s="77" t="str">
        <f t="shared" ref="DT6:EC6" si="11">IF(DT7="",NA(),DT7)</f>
        <v>-</v>
      </c>
      <c r="DU6" s="77" t="str">
        <f t="shared" si="11"/>
        <v>-</v>
      </c>
      <c r="DV6" s="69">
        <f t="shared" si="11"/>
        <v>0</v>
      </c>
      <c r="DW6" s="69">
        <f t="shared" si="11"/>
        <v>0</v>
      </c>
      <c r="DX6" s="69">
        <f t="shared" si="11"/>
        <v>0</v>
      </c>
      <c r="DY6" s="77" t="str">
        <f t="shared" si="11"/>
        <v>-</v>
      </c>
      <c r="DZ6" s="77" t="str">
        <f t="shared" si="11"/>
        <v>-</v>
      </c>
      <c r="EA6" s="77">
        <f t="shared" si="11"/>
        <v>4.e-002</v>
      </c>
      <c r="EB6" s="77">
        <f t="shared" si="11"/>
        <v>0.12</v>
      </c>
      <c r="EC6" s="77">
        <f t="shared" si="11"/>
        <v>0.1</v>
      </c>
      <c r="ED6" s="69" t="str">
        <f>IF(ED7="","",IF(ED7="-","【-】","【"&amp;SUBSTITUTE(TEXT(ED7,"#,##0.00"),"-","△")&amp;"】"))</f>
        <v>【0.06】</v>
      </c>
      <c r="EE6" s="77" t="str">
        <f t="shared" ref="EE6:EN6" si="12">IF(EE7="",NA(),EE7)</f>
        <v>-</v>
      </c>
      <c r="EF6" s="77" t="str">
        <f t="shared" si="12"/>
        <v>-</v>
      </c>
      <c r="EG6" s="69">
        <f t="shared" si="12"/>
        <v>0</v>
      </c>
      <c r="EH6" s="69">
        <f t="shared" si="12"/>
        <v>0</v>
      </c>
      <c r="EI6" s="77">
        <f t="shared" si="12"/>
        <v>0.1</v>
      </c>
      <c r="EJ6" s="77" t="str">
        <f t="shared" si="12"/>
        <v>-</v>
      </c>
      <c r="EK6" s="77" t="str">
        <f t="shared" si="12"/>
        <v>-</v>
      </c>
      <c r="EL6" s="77">
        <f t="shared" si="12"/>
        <v>0.22</v>
      </c>
      <c r="EM6" s="77">
        <f t="shared" si="12"/>
        <v>0.17</v>
      </c>
      <c r="EN6" s="77">
        <f t="shared" si="12"/>
        <v>0.27</v>
      </c>
      <c r="EO6" s="69" t="str">
        <f>IF(EO7="","",IF(EO7="-","【-】","【"&amp;SUBSTITUTE(TEXT(EO7,"#,##0.00"),"-","△")&amp;"】"))</f>
        <v>【0.15】</v>
      </c>
    </row>
    <row r="7" spans="1:148" s="55" customFormat="1">
      <c r="A7" s="56"/>
      <c r="B7" s="62">
        <v>2024</v>
      </c>
      <c r="C7" s="62">
        <v>16918</v>
      </c>
      <c r="D7" s="62">
        <v>46</v>
      </c>
      <c r="E7" s="62">
        <v>17</v>
      </c>
      <c r="F7" s="62">
        <v>4</v>
      </c>
      <c r="G7" s="62">
        <v>0</v>
      </c>
      <c r="H7" s="62" t="s">
        <v>96</v>
      </c>
      <c r="I7" s="62" t="s">
        <v>97</v>
      </c>
      <c r="J7" s="62" t="s">
        <v>98</v>
      </c>
      <c r="K7" s="62" t="s">
        <v>12</v>
      </c>
      <c r="L7" s="62" t="s">
        <v>99</v>
      </c>
      <c r="M7" s="62" t="s">
        <v>100</v>
      </c>
      <c r="N7" s="70" t="s">
        <v>101</v>
      </c>
      <c r="O7" s="70">
        <v>85.28</v>
      </c>
      <c r="P7" s="70">
        <v>45.64</v>
      </c>
      <c r="Q7" s="70">
        <v>93.21</v>
      </c>
      <c r="R7" s="70">
        <v>3369</v>
      </c>
      <c r="S7" s="70">
        <v>13964</v>
      </c>
      <c r="T7" s="70">
        <v>1317.17</v>
      </c>
      <c r="U7" s="70">
        <v>10.6</v>
      </c>
      <c r="V7" s="70">
        <v>6316</v>
      </c>
      <c r="W7" s="70">
        <v>3.84</v>
      </c>
      <c r="X7" s="70">
        <v>1644.79</v>
      </c>
      <c r="Y7" s="70" t="s">
        <v>101</v>
      </c>
      <c r="Z7" s="70" t="s">
        <v>101</v>
      </c>
      <c r="AA7" s="70">
        <v>93.4</v>
      </c>
      <c r="AB7" s="70">
        <v>94.89</v>
      </c>
      <c r="AC7" s="70">
        <v>118.03</v>
      </c>
      <c r="AD7" s="70" t="s">
        <v>101</v>
      </c>
      <c r="AE7" s="70" t="s">
        <v>101</v>
      </c>
      <c r="AF7" s="70">
        <v>101.98</v>
      </c>
      <c r="AG7" s="70">
        <v>102.68</v>
      </c>
      <c r="AH7" s="70">
        <v>103.79</v>
      </c>
      <c r="AI7" s="70">
        <v>105.07</v>
      </c>
      <c r="AJ7" s="70" t="s">
        <v>101</v>
      </c>
      <c r="AK7" s="70" t="s">
        <v>101</v>
      </c>
      <c r="AL7" s="70">
        <v>25.43</v>
      </c>
      <c r="AM7" s="70">
        <v>41.46</v>
      </c>
      <c r="AN7" s="70">
        <v>0</v>
      </c>
      <c r="AO7" s="70" t="s">
        <v>101</v>
      </c>
      <c r="AP7" s="70" t="s">
        <v>101</v>
      </c>
      <c r="AQ7" s="70">
        <v>52.27</v>
      </c>
      <c r="AR7" s="70">
        <v>58.68</v>
      </c>
      <c r="AS7" s="70">
        <v>53.87</v>
      </c>
      <c r="AT7" s="70">
        <v>63.54</v>
      </c>
      <c r="AU7" s="70" t="s">
        <v>101</v>
      </c>
      <c r="AV7" s="70" t="s">
        <v>101</v>
      </c>
      <c r="AW7" s="70">
        <v>20.76</v>
      </c>
      <c r="AX7" s="70">
        <v>28.75</v>
      </c>
      <c r="AY7" s="70">
        <v>64.349999999999994</v>
      </c>
      <c r="AZ7" s="70" t="s">
        <v>101</v>
      </c>
      <c r="BA7" s="70" t="s">
        <v>101</v>
      </c>
      <c r="BB7" s="70">
        <v>41.51</v>
      </c>
      <c r="BC7" s="70">
        <v>45.01</v>
      </c>
      <c r="BD7" s="70">
        <v>46.37</v>
      </c>
      <c r="BE7" s="70">
        <v>50.9</v>
      </c>
      <c r="BF7" s="70" t="s">
        <v>101</v>
      </c>
      <c r="BG7" s="70" t="s">
        <v>101</v>
      </c>
      <c r="BH7" s="70">
        <v>517.49</v>
      </c>
      <c r="BI7" s="70">
        <v>482.97</v>
      </c>
      <c r="BJ7" s="70">
        <v>459.41</v>
      </c>
      <c r="BK7" s="70" t="s">
        <v>101</v>
      </c>
      <c r="BL7" s="70" t="s">
        <v>101</v>
      </c>
      <c r="BM7" s="70">
        <v>1160.22</v>
      </c>
      <c r="BN7" s="70">
        <v>1141.98</v>
      </c>
      <c r="BO7" s="70">
        <v>1062.58</v>
      </c>
      <c r="BP7" s="70">
        <v>1099.1500000000001</v>
      </c>
      <c r="BQ7" s="70" t="s">
        <v>101</v>
      </c>
      <c r="BR7" s="70" t="s">
        <v>101</v>
      </c>
      <c r="BS7" s="70">
        <v>60.6</v>
      </c>
      <c r="BT7" s="70">
        <v>41.43</v>
      </c>
      <c r="BU7" s="70">
        <v>50.2</v>
      </c>
      <c r="BV7" s="70" t="s">
        <v>101</v>
      </c>
      <c r="BW7" s="70" t="s">
        <v>101</v>
      </c>
      <c r="BX7" s="70">
        <v>81.81</v>
      </c>
      <c r="BY7" s="70">
        <v>82.27</v>
      </c>
      <c r="BZ7" s="70">
        <v>80.36</v>
      </c>
      <c r="CA7" s="70">
        <v>72.92</v>
      </c>
      <c r="CB7" s="70" t="s">
        <v>101</v>
      </c>
      <c r="CC7" s="70" t="s">
        <v>101</v>
      </c>
      <c r="CD7" s="70">
        <v>261.79000000000002</v>
      </c>
      <c r="CE7" s="70">
        <v>383.11</v>
      </c>
      <c r="CF7" s="70">
        <v>316.06</v>
      </c>
      <c r="CG7" s="70" t="s">
        <v>101</v>
      </c>
      <c r="CH7" s="70" t="s">
        <v>101</v>
      </c>
      <c r="CI7" s="70">
        <v>193.59</v>
      </c>
      <c r="CJ7" s="70">
        <v>194.42</v>
      </c>
      <c r="CK7" s="70">
        <v>201.33</v>
      </c>
      <c r="CL7" s="70">
        <v>225.78</v>
      </c>
      <c r="CM7" s="70" t="s">
        <v>101</v>
      </c>
      <c r="CN7" s="70" t="s">
        <v>101</v>
      </c>
      <c r="CO7" s="70">
        <v>63.41</v>
      </c>
      <c r="CP7" s="70">
        <v>56.83</v>
      </c>
      <c r="CQ7" s="70">
        <v>63.62</v>
      </c>
      <c r="CR7" s="70" t="s">
        <v>101</v>
      </c>
      <c r="CS7" s="70" t="s">
        <v>101</v>
      </c>
      <c r="CT7" s="70">
        <v>45.3</v>
      </c>
      <c r="CU7" s="70">
        <v>45.6</v>
      </c>
      <c r="CV7" s="70">
        <v>44.79</v>
      </c>
      <c r="CW7" s="70">
        <v>43.17</v>
      </c>
      <c r="CX7" s="70" t="s">
        <v>101</v>
      </c>
      <c r="CY7" s="70" t="s">
        <v>101</v>
      </c>
      <c r="CZ7" s="70">
        <v>98.93</v>
      </c>
      <c r="DA7" s="70">
        <v>98.97</v>
      </c>
      <c r="DB7" s="70">
        <v>99.07</v>
      </c>
      <c r="DC7" s="70" t="s">
        <v>101</v>
      </c>
      <c r="DD7" s="70" t="s">
        <v>101</v>
      </c>
      <c r="DE7" s="70">
        <v>88.37</v>
      </c>
      <c r="DF7" s="70">
        <v>88.66</v>
      </c>
      <c r="DG7" s="70">
        <v>88.68</v>
      </c>
      <c r="DH7" s="70">
        <v>86.31</v>
      </c>
      <c r="DI7" s="70" t="s">
        <v>101</v>
      </c>
      <c r="DJ7" s="70" t="s">
        <v>101</v>
      </c>
      <c r="DK7" s="70">
        <v>64.37</v>
      </c>
      <c r="DL7" s="70">
        <v>66.069999999999993</v>
      </c>
      <c r="DM7" s="70">
        <v>66.930000000000007</v>
      </c>
      <c r="DN7" s="70" t="s">
        <v>101</v>
      </c>
      <c r="DO7" s="70" t="s">
        <v>101</v>
      </c>
      <c r="DP7" s="70">
        <v>32.57</v>
      </c>
      <c r="DQ7" s="70">
        <v>33.159999999999997</v>
      </c>
      <c r="DR7" s="70">
        <v>34.590000000000003</v>
      </c>
      <c r="DS7" s="70">
        <v>30.82</v>
      </c>
      <c r="DT7" s="70" t="s">
        <v>101</v>
      </c>
      <c r="DU7" s="70" t="s">
        <v>101</v>
      </c>
      <c r="DV7" s="70">
        <v>0</v>
      </c>
      <c r="DW7" s="70">
        <v>0</v>
      </c>
      <c r="DX7" s="70">
        <v>0</v>
      </c>
      <c r="DY7" s="70" t="s">
        <v>101</v>
      </c>
      <c r="DZ7" s="70" t="s">
        <v>101</v>
      </c>
      <c r="EA7" s="70">
        <v>4.e-002</v>
      </c>
      <c r="EB7" s="70">
        <v>0.12</v>
      </c>
      <c r="EC7" s="70">
        <v>0.1</v>
      </c>
      <c r="ED7" s="70">
        <v>6.e-002</v>
      </c>
      <c r="EE7" s="70" t="s">
        <v>101</v>
      </c>
      <c r="EF7" s="70" t="s">
        <v>101</v>
      </c>
      <c r="EG7" s="70">
        <v>0</v>
      </c>
      <c r="EH7" s="70">
        <v>0</v>
      </c>
      <c r="EI7" s="70">
        <v>0.1</v>
      </c>
      <c r="EJ7" s="70" t="s">
        <v>101</v>
      </c>
      <c r="EK7" s="70" t="s">
        <v>101</v>
      </c>
      <c r="EL7" s="70">
        <v>0.22</v>
      </c>
      <c r="EM7" s="70">
        <v>0.17</v>
      </c>
      <c r="EN7" s="70">
        <v>0.27</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皆川 好太郎</cp:lastModifiedBy>
  <dcterms:created xsi:type="dcterms:W3CDTF">2025-12-23T06:08:28Z</dcterms:created>
  <dcterms:modified xsi:type="dcterms:W3CDTF">2026-02-02T03:43:53Z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2026-02-02T03:43:53Z</vt:filetime>
  </property>
</Properties>
</file>